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1535"/>
  </bookViews>
  <sheets>
    <sheet name="ใบปะหน้า" sheetId="13" r:id="rId1"/>
    <sheet name="คำชี้แจง" sheetId="14" r:id="rId2"/>
    <sheet name="ส่วนที่1" sheetId="1" r:id="rId3"/>
    <sheet name="ส่วนที่2" sheetId="9" r:id="rId4"/>
    <sheet name="ส่วนที่3" sheetId="3" r:id="rId5"/>
    <sheet name="ส่วนที่4" sheetId="10" r:id="rId6"/>
    <sheet name="ส่วนที่5" sheetId="11" r:id="rId7"/>
    <sheet name="บันทึก" sheetId="12" r:id="rId8"/>
  </sheets>
  <definedNames>
    <definedName name="_xlnm.Print_Titles" localSheetId="4">ส่วนที่3!$3:$5</definedName>
    <definedName name="_xlnm.Print_Titles" localSheetId="5">ส่วนที่4!$3:$6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/>
  <c r="E8" i="11" l="1"/>
  <c r="F8" s="1"/>
  <c r="H30" i="10"/>
  <c r="H29"/>
  <c r="H28"/>
  <c r="H27"/>
  <c r="H26"/>
  <c r="H23"/>
  <c r="H22"/>
  <c r="H21"/>
  <c r="J19"/>
  <c r="F19"/>
  <c r="H18"/>
  <c r="E13" i="3"/>
  <c r="E7"/>
  <c r="K64" i="10"/>
  <c r="E58" i="3"/>
  <c r="E50"/>
  <c r="E42"/>
  <c r="E39"/>
  <c r="E37" s="1"/>
  <c r="H17" i="10"/>
  <c r="E16" i="11" l="1"/>
  <c r="F16" s="1"/>
  <c r="E30" l="1"/>
  <c r="F30" s="1"/>
  <c r="E29"/>
  <c r="F29" l="1"/>
  <c r="D30" i="10"/>
  <c r="D29"/>
  <c r="D28"/>
  <c r="D27"/>
  <c r="D26"/>
  <c r="D23"/>
  <c r="D22"/>
  <c r="K70" l="1"/>
  <c r="D13" i="3"/>
  <c r="D7"/>
  <c r="E12" i="11"/>
  <c r="F12" s="1"/>
  <c r="E11"/>
  <c r="F11" s="1"/>
  <c r="E10"/>
  <c r="F10" s="1"/>
  <c r="E9"/>
  <c r="F9" s="1"/>
  <c r="D50" i="3"/>
  <c r="E21" i="11"/>
  <c r="F21" s="1"/>
  <c r="E20"/>
  <c r="F20" s="1"/>
  <c r="E19"/>
  <c r="F19" s="1"/>
  <c r="E18"/>
  <c r="F18" s="1"/>
  <c r="E17"/>
  <c r="F17" s="1"/>
  <c r="G64" i="10"/>
  <c r="G70" s="1"/>
  <c r="D58" i="3"/>
  <c r="E7" i="11" l="1"/>
  <c r="E8" i="3" s="1"/>
  <c r="E33" i="11"/>
  <c r="F33" s="1"/>
  <c r="E32"/>
  <c r="F32" s="1"/>
  <c r="E31"/>
  <c r="F31" l="1"/>
  <c r="E12" i="3"/>
  <c r="D21" i="10"/>
  <c r="D18" l="1"/>
  <c r="D17"/>
  <c r="D39" i="3" l="1"/>
  <c r="E23" i="11" l="1"/>
  <c r="F23" s="1"/>
  <c r="D12" i="3"/>
  <c r="J55" i="10" l="1"/>
  <c r="I55"/>
  <c r="H55"/>
  <c r="J41"/>
  <c r="J40" s="1"/>
  <c r="I41"/>
  <c r="I40" s="1"/>
  <c r="H41"/>
  <c r="H40" s="1"/>
  <c r="J33"/>
  <c r="I33"/>
  <c r="H33"/>
  <c r="J16"/>
  <c r="J15" s="1"/>
  <c r="I16"/>
  <c r="I15" s="1"/>
  <c r="H16"/>
  <c r="H15" s="1"/>
  <c r="J7"/>
  <c r="I7"/>
  <c r="H7"/>
  <c r="F55"/>
  <c r="E55"/>
  <c r="D55"/>
  <c r="F41"/>
  <c r="F40" s="1"/>
  <c r="E41"/>
  <c r="E40" s="1"/>
  <c r="D41"/>
  <c r="D40" s="1"/>
  <c r="F33"/>
  <c r="E33"/>
  <c r="D33"/>
  <c r="F16"/>
  <c r="F15" s="1"/>
  <c r="E16"/>
  <c r="E15" s="1"/>
  <c r="D16"/>
  <c r="D15" s="1"/>
  <c r="F7"/>
  <c r="E7"/>
  <c r="D7"/>
  <c r="E15" i="11" l="1"/>
  <c r="F15" s="1"/>
  <c r="E70" i="10"/>
  <c r="F70"/>
  <c r="D70"/>
  <c r="D72" l="1"/>
  <c r="E39" i="11"/>
  <c r="F7" l="1"/>
  <c r="F14"/>
  <c r="F22"/>
  <c r="E22"/>
  <c r="E11" i="3" s="1"/>
  <c r="F13" i="11" l="1"/>
  <c r="F36" s="1"/>
  <c r="E46" i="3"/>
  <c r="D46"/>
  <c r="D42"/>
  <c r="D37"/>
  <c r="E25"/>
  <c r="D25"/>
  <c r="E15"/>
  <c r="D15"/>
  <c r="E22" i="9"/>
  <c r="D11" i="3" s="1"/>
  <c r="E14" i="9"/>
  <c r="D10" i="3" s="1"/>
  <c r="E7" i="9"/>
  <c r="D8" i="3" s="1"/>
  <c r="D32" i="1"/>
  <c r="D9" i="3" l="1"/>
  <c r="D6" s="1"/>
  <c r="H70" i="10"/>
  <c r="D14" i="3"/>
  <c r="I70" i="10"/>
  <c r="J70"/>
  <c r="E13" i="9"/>
  <c r="E36" s="1"/>
  <c r="E14" i="3"/>
  <c r="E14" i="11"/>
  <c r="E13" l="1"/>
  <c r="E36" s="1"/>
  <c r="E10" i="3"/>
  <c r="E9" s="1"/>
  <c r="E6" s="1"/>
  <c r="E64" s="1"/>
  <c r="F38" i="11" s="1"/>
  <c r="H72" i="10"/>
  <c r="F39" i="11"/>
  <c r="D64" i="3"/>
  <c r="F40" i="11" l="1"/>
  <c r="A44" s="1"/>
  <c r="E38"/>
  <c r="E40" s="1"/>
  <c r="F44" l="1"/>
  <c r="F41"/>
  <c r="E43"/>
  <c r="D43"/>
  <c r="E41"/>
</calcChain>
</file>

<file path=xl/sharedStrings.xml><?xml version="1.0" encoding="utf-8"?>
<sst xmlns="http://schemas.openxmlformats.org/spreadsheetml/2006/main" count="711" uniqueCount="574">
  <si>
    <t>ชื่อโรงเรียน</t>
  </si>
  <si>
    <t>รหัสโรงเรียน (per_code 6 หลัก)</t>
  </si>
  <si>
    <t>เปิดสอนระดับ</t>
  </si>
  <si>
    <t xml:space="preserve">ผู้กรอกแบบสอบถาม </t>
  </si>
  <si>
    <t>รายการ</t>
  </si>
  <si>
    <t>1.</t>
  </si>
  <si>
    <t>ผู้อำนวยการโรงเรียน</t>
  </si>
  <si>
    <t>2.</t>
  </si>
  <si>
    <t>รองผู้อำนวยการโรงเรียน</t>
  </si>
  <si>
    <t>3.</t>
  </si>
  <si>
    <t>ครู</t>
  </si>
  <si>
    <t>4.</t>
  </si>
  <si>
    <t>ครูมาช่วยราชการ</t>
  </si>
  <si>
    <t>5.</t>
  </si>
  <si>
    <t>ครูอัตราจ้าง (เงินงบประมาณ)</t>
  </si>
  <si>
    <t>ครูอัตราจ้าง (เงินจากแหล่งอื่นๆ)</t>
  </si>
  <si>
    <t>พนักงานราชการ (ครู)</t>
  </si>
  <si>
    <t>พนักงานราชการ (นอกเหนือจากครู)</t>
  </si>
  <si>
    <t>บุคลากรทางการศึกษา 38 ค.(2)</t>
  </si>
  <si>
    <t>นักการภารโรง</t>
  </si>
  <si>
    <t>พนักงานขับรถ</t>
  </si>
  <si>
    <t>ช่างไฟฟ้า ช่างไม้ ช่างครุภัณฑ์ ช่างอื่นๆ</t>
  </si>
  <si>
    <t>เจ้าหน้าที่ประจำห้องปฏิบัติการ</t>
  </si>
  <si>
    <t>รวม</t>
  </si>
  <si>
    <t>จำนวนเงิน (บาท)</t>
  </si>
  <si>
    <t>งบประมาณที่ได้รับจากหน่วยงานต้นสังกัด</t>
  </si>
  <si>
    <t xml:space="preserve">งบดำเนินงาน    </t>
  </si>
  <si>
    <t xml:space="preserve">งบลงทุน </t>
  </si>
  <si>
    <t>ค่าจ้างครูและบุคลากร</t>
  </si>
  <si>
    <t>เงินงบประมาณ</t>
  </si>
  <si>
    <t>เงินนอกงบประมาณ</t>
  </si>
  <si>
    <t>ด้านการบริหารงานวิชาการ</t>
  </si>
  <si>
    <t xml:space="preserve">หนังสือห้องสมุด </t>
  </si>
  <si>
    <t>อุปกรณ์การเรียน</t>
  </si>
  <si>
    <t>อื่นๆ</t>
  </si>
  <si>
    <t>ด้านการบริหารงานบุคคล</t>
  </si>
  <si>
    <t>ค่าใช้จ่ายสำหรับบุคลากร</t>
  </si>
  <si>
    <t>ด้านการบริหารงบประมาณ</t>
  </si>
  <si>
    <t>ด้านการบริหารทั่วไป</t>
  </si>
  <si>
    <t xml:space="preserve"> ค่าสาธารณูปโภค</t>
  </si>
  <si>
    <t>ค่าเบี้ยเลี้ยง ที่พัก พาหนะ</t>
  </si>
  <si>
    <t>ค่าใช้จ่ายกิจกรรมความสัมพันธ์ชุมชน</t>
  </si>
  <si>
    <t>ด้านกิจการนักเรียน (ค่าใช้จ่ายเกี่ยวกับเยี่ยมบ้าน  รับนักเรียน แนะแนว ระบบดูแลช่วยเหลือนักเรียน)</t>
  </si>
  <si>
    <t xml:space="preserve"> </t>
  </si>
  <si>
    <t>ที่</t>
  </si>
  <si>
    <t>เบอร์โทรศัพท์เคลื่อนที่</t>
  </si>
  <si>
    <t>เครื่องแบบนักเรียน</t>
  </si>
  <si>
    <t>ค่าน้ำมันเชื้อเพลิง/ก๊าซเชื้อเพลิง</t>
  </si>
  <si>
    <t>ส่วนที่ 3  รายรับของโรงเรียน ปีงบประมาณ 2560</t>
  </si>
  <si>
    <t>ส่วนที่ 4 รายจ่ายของโรงเรียน ปีงบประมาณ 2560</t>
  </si>
  <si>
    <t>10 พฤศจิกายน 2559</t>
  </si>
  <si>
    <t>10 มิถุนายน 2560</t>
  </si>
  <si>
    <t>ครั้งที่ 1 ภาคเรียนที่ 2/2559</t>
  </si>
  <si>
    <t>ครั้งที่ 2 ภาคเรียนที่ 1/2560</t>
  </si>
  <si>
    <t>1 ตุลาคม 2559 - 31  มีนาคม 2560</t>
  </si>
  <si>
    <t>1 เมษายน 2560 - 30 กันยายน 2560</t>
  </si>
  <si>
    <t>ค่าวัสดุ</t>
  </si>
  <si>
    <t xml:space="preserve">ค่าอาหารกลางวัน </t>
  </si>
  <si>
    <t>เงินรายได้แผ่นดิน</t>
  </si>
  <si>
    <t>ค่าอาหารกลางวัน</t>
  </si>
  <si>
    <t>เงินประกันสัญญา</t>
  </si>
  <si>
    <t>รวมเงินคงเหลือทั้งสิ้น(1+2+3+4)</t>
  </si>
  <si>
    <t xml:space="preserve">จำนวน(คน) </t>
  </si>
  <si>
    <t xml:space="preserve">พี่เลี้ยงเด็กพิการ </t>
  </si>
  <si>
    <t>โครงการเรียนฟรี</t>
  </si>
  <si>
    <t>อื่น</t>
  </si>
  <si>
    <t>อื่นๆ (เช่น ค่าเช่าที่ดิน,  ค่าบำรุงรักษาคอมพิวเตอร์ เป็นต้น)</t>
  </si>
  <si>
    <t>เงินรายได้แผ่นดินคงเหลือ</t>
  </si>
  <si>
    <t>เงินนอกงบประมาณคงเหลือ</t>
  </si>
  <si>
    <t>เงินอื่นๆคงเหลือ</t>
  </si>
  <si>
    <t xml:space="preserve"> 1 ตุลาคม 2559 - 31 มีนาคม 2560</t>
  </si>
  <si>
    <t xml:space="preserve">ครั้งที่ 1 </t>
  </si>
  <si>
    <t xml:space="preserve">ครั้งที่ 2 </t>
  </si>
  <si>
    <t>งบเงินอุดหนุน โครงการเรียนฟรี</t>
  </si>
  <si>
    <t>เงินที่ได้รับจากหน่วยงานของรัฐอื่นๆ (เช่น จังหวัด/กลุ่มจังหวัด โรงเรียนและอื่นๆ)</t>
  </si>
  <si>
    <t>เงินที่ได้รับจาก  อปท. (เทศบาล, อบจ.,อบต.)</t>
  </si>
  <si>
    <t>รวมรายรับสะสมทั้งสิ้น (1+2+3+4+5+6)</t>
  </si>
  <si>
    <t>หนังสือเรียน</t>
  </si>
  <si>
    <t>กิจกรรมพัฒนาคุณภาพผู้เรียน</t>
  </si>
  <si>
    <t>ส่วนที่  5  รายงานเงินคงเหลือ  ปีงบประมาณ 2560</t>
  </si>
  <si>
    <t>จำนวนเงิน(บาท)</t>
  </si>
  <si>
    <t>ครั้งที่ 1</t>
  </si>
  <si>
    <t>ครั้งที่ 2</t>
  </si>
  <si>
    <t>เงินกันไว้เบิกจ่ายเหลื่อมปี</t>
  </si>
  <si>
    <t>รับจากโรงเรียนมารวม ,โรงเรียนสาขา และโรงเรียนอื่นๆ)</t>
  </si>
  <si>
    <t xml:space="preserve">อื่นๆ นอกเหนือจากรายการ 1-15 (บรรณารักษ์ , พยาบาล,
แม่บ้าน ,แม่ครัว,ทำความสะอาด คนงานดูแลสวน , ดูแลหอพัก ฯลฯ ) </t>
  </si>
  <si>
    <t xml:space="preserve">ส่วนที่  2  รายงานเงินคงเหลือ  </t>
  </si>
  <si>
    <t>รายรับ</t>
  </si>
  <si>
    <t>รายจ่าย</t>
  </si>
  <si>
    <t xml:space="preserve"> 1 เมษายน 2560 - 30 กันยายน 2560</t>
  </si>
  <si>
    <t>2.1  ค่าขายของเบ็ตเตล็ด</t>
  </si>
  <si>
    <t>2.2  ค่าธรรมเนียมเบ็ตเตล็ด</t>
  </si>
  <si>
    <t>2.3  เงินอุดหนุนทั่วไปที่เหลือจ่ายเกิน 2 ปีงบประมาณ</t>
  </si>
  <si>
    <t>2.4  ดอกเบี้ยเงินฝากฯ</t>
  </si>
  <si>
    <t>2.5  อื่นๆ</t>
  </si>
  <si>
    <t>3.1  เงินอุดหนุนทั่วไป โครงการเรียนฟรี 15 ปี</t>
  </si>
  <si>
    <t>(3) ค่าอุปกรณ์การเรียน</t>
  </si>
  <si>
    <t>(4) ค่าเครื่องแบบนักเรียน</t>
  </si>
  <si>
    <t>(5) ค่ากิจกรรมพัฒนาคุณภาพผู้เรียน</t>
  </si>
  <si>
    <t>(6) ปัจจัยพื้นฐานสำหรับนักเรียนยากจน</t>
  </si>
  <si>
    <t>(7) ค่าอาหารนักเรียนประจำพักนอน</t>
  </si>
  <si>
    <t>(1) ค่าอาหารกลางวัน</t>
  </si>
  <si>
    <t>(2) อื่นๆ</t>
  </si>
  <si>
    <t>3.3  เงินบำรุงการศึกษา</t>
  </si>
  <si>
    <t>3.4  เงินบริจาค</t>
  </si>
  <si>
    <t>3.5  เงินรายได้สถานศึกษา</t>
  </si>
  <si>
    <t>3.6  เงินค่าใช้จ่ายในการดำเนินงาน กยศ.</t>
  </si>
  <si>
    <t>3.7  เงินประกันสัญญา</t>
  </si>
  <si>
    <t>3.8  เงินภาษีหัก ณ ที่จ่าย</t>
  </si>
  <si>
    <t>3.9  เงินลูกเสือ</t>
  </si>
  <si>
    <t>3.10  เงินเนตรนารี</t>
  </si>
  <si>
    <t>3.11  เงินยุวกาชาด</t>
  </si>
  <si>
    <t>3.12  อื่นๆ</t>
  </si>
  <si>
    <t>3.2  เงินอุดหนุนทั่วไป (นอกเหนือจาก  ข้อ 3.1)</t>
  </si>
  <si>
    <t>เงินรายได้แผ่นดินคงเหลือ [ส่วนที่ 2 ข้อ 2]</t>
  </si>
  <si>
    <t>เงินอื่นๆคงเหลือ [ส่วนที่ 2 ข้อ 4]</t>
  </si>
  <si>
    <t>1.1</t>
  </si>
  <si>
    <t>1.2</t>
  </si>
  <si>
    <t>1.3</t>
  </si>
  <si>
    <t>(1)  เงินอุดหนุนทั่วไป โครงการเรียนฟรี 15 ปี [ส่วนที่ 2 ข้อ 3.1]</t>
  </si>
  <si>
    <t>(2)  เงินอุดหนุนทั่วไป  [ส่วนที่ 2 ข้อ 3.2]</t>
  </si>
  <si>
    <t>(3) เงินอุดหนุนอื่น  [ส่วนที่ 2 ข้อ 3.3 - 3.12]</t>
  </si>
  <si>
    <t>1.4</t>
  </si>
  <si>
    <t>2.1</t>
  </si>
  <si>
    <t>(1) รายหัว</t>
  </si>
  <si>
    <t>(2) ค่าหนังสือเรียน</t>
  </si>
  <si>
    <t>2.2</t>
  </si>
  <si>
    <t>งบเงินอุดหนุน เงินอุดหนุนทั่วไป นอกเหนือจาก ข้อ 2.1</t>
  </si>
  <si>
    <t>2.3</t>
  </si>
  <si>
    <t>2.4</t>
  </si>
  <si>
    <t>งบบุคลากร (เงินเดือน, ค่าจ้างประจำ, ค่าตอบแทนพนักงานราชการ  วิทยะฐานะ ค่าตอบแทนรายเดือน และเงินที่จ่ายควบพร้อมเงินเดือน)</t>
  </si>
  <si>
    <t>2.5</t>
  </si>
  <si>
    <t>(1) ค่าครุภัณฑ์</t>
  </si>
  <si>
    <t>(2) ค่าที่ดินและสิ่งก่อสร้าง</t>
  </si>
  <si>
    <t xml:space="preserve">     (2.2) ค่าปรับปรุง/ซ่อมแซม อาคารเรียน อาคารประกอบและ สิ่งก่อสร้างอื่น ปรับปรุงภูมิทัศน์    </t>
  </si>
  <si>
    <t xml:space="preserve">     (2.1) ค่าก่อสร้างอาคารเรียน อาคารประกอบและสิ่งก่อสร้างอื่น </t>
  </si>
  <si>
    <t>4.1</t>
  </si>
  <si>
    <t>4.2</t>
  </si>
  <si>
    <t>4.3</t>
  </si>
  <si>
    <t>สำหรับการดำเนินการต่างๆ (นอกเหนือจากข้อ 4.1 และ 4.2)</t>
  </si>
  <si>
    <t>5.1</t>
  </si>
  <si>
    <t>5.2</t>
  </si>
  <si>
    <t>5.3</t>
  </si>
  <si>
    <t>5.4</t>
  </si>
  <si>
    <t>1.5</t>
  </si>
  <si>
    <t>1.6</t>
  </si>
  <si>
    <t>1.7</t>
  </si>
  <si>
    <t>3.1</t>
  </si>
  <si>
    <t>3.2</t>
  </si>
  <si>
    <t>3.3</t>
  </si>
  <si>
    <t>3.4</t>
  </si>
  <si>
    <t>3.5</t>
  </si>
  <si>
    <t>3.6</t>
  </si>
  <si>
    <t>4.4</t>
  </si>
  <si>
    <t>4.5</t>
  </si>
  <si>
    <t>4.6</t>
  </si>
  <si>
    <t>4.7</t>
  </si>
  <si>
    <t>4.8</t>
  </si>
  <si>
    <t>4.9</t>
  </si>
  <si>
    <t>(1) ค่าไฟฟ้า</t>
  </si>
  <si>
    <t>(2) ค่าน้ำประปา</t>
  </si>
  <si>
    <t>(3) ค่าโทรศัพท์</t>
  </si>
  <si>
    <t>(4) ค่าไปรษณีย์และโทรเลข</t>
  </si>
  <si>
    <t>(5) ค่าอินเทอร์เน็ต</t>
  </si>
  <si>
    <t>5.5</t>
  </si>
  <si>
    <t>รวมรายจ่ายทั้งสิ้น(1+2+3+4+5+6)</t>
  </si>
  <si>
    <t>ส่วนที่ 1 ข้อมูลพื้นฐานของโรงเรียน และข้อมูลบุคลากรที่ปฏิบัติงานจริง ปีงบประมาณ 2560</t>
  </si>
  <si>
    <t>เงินภาษีหัก ณ ที่จ่าย จากสัญญาซื้อ/จ้างของโรงเรียน</t>
  </si>
  <si>
    <t>ณ วันที่ 31 มีนาคม 2560</t>
  </si>
  <si>
    <t>ณ วันที่ 30 กันยายน 2560</t>
  </si>
  <si>
    <t>เงินนอกงบประมาณ [เงินระดม, เงินรายได้, เงินบริจาค และอื่น ๆ 
(ไม่รวมเงินอุดหนุนทั่วไป)]</t>
  </si>
  <si>
    <t>(2) ค่าจ้างครูอัตราจ้างรายเดือน โดย สพฐ.
[ส่วนที่ 3 ข้อ 2.4(1)]</t>
  </si>
  <si>
    <t>(2) ค่าจ้างธุรการโครงการคืนครูให้นักเรียน</t>
  </si>
  <si>
    <t>(3) ค่าจ้างครูอัตราจ้างรายเดือน โดย อปท. 
[ส่วนที่ 3 ข้อ 4.1]</t>
  </si>
  <si>
    <t>เงินลูกเสือ</t>
  </si>
  <si>
    <t>เงินเนตรนารี</t>
  </si>
  <si>
    <t>เงินยุวกาชาด</t>
  </si>
  <si>
    <t>อื่นๆ (เช่น  ค่ากำจัดปลวก เป็นต้น)</t>
  </si>
  <si>
    <t>อื่นๆ (เช่น  ทุนการศึกษา เป็นต้น)</t>
  </si>
  <si>
    <t>ปัจจัยพื้นฐานสำหรับนักเรียนยากจน (โครงการเรียนฟรี)</t>
  </si>
  <si>
    <t>ค่าอาหารนักเรียนประจำพักนอน (โครงการเรียนฟรี)</t>
  </si>
  <si>
    <t>5.6</t>
  </si>
  <si>
    <t>5.7</t>
  </si>
  <si>
    <t>ค่าขายของเบ็ตเตล็ด</t>
  </si>
  <si>
    <t>ค่าธรรมเนียมเบ็ตเตล็ด</t>
  </si>
  <si>
    <t>เงินอุดหนุนทั่วไปที่เหลือจ่ายเกิน 2 ปีงบประมาณ</t>
  </si>
  <si>
    <t>ดอกเบี้ยเงินฝากฯ</t>
  </si>
  <si>
    <t>6.1</t>
  </si>
  <si>
    <t>6.2</t>
  </si>
  <si>
    <t>6.3</t>
  </si>
  <si>
    <t>6.4</t>
  </si>
  <si>
    <t>6.5</t>
  </si>
  <si>
    <t xml:space="preserve">(9) ค่าจ้างบุคลากรอื่นๆ (บรรณารักษ์ , พยาบาล, แม่บ้าน,
แม่ครัว,ทำความสะอาด คนงานดูแลสวน , ดูแลหอพัก ฯลฯ ) </t>
  </si>
  <si>
    <t>ค่าครุภัณฑ์</t>
  </si>
  <si>
    <t>ค่าซ่อมแซมครุภัณฑ์</t>
  </si>
  <si>
    <t>ค่าก่อสร้างอาคารเรียน อาคารประกอบและสิ่งก่อสร้างอื่น</t>
  </si>
  <si>
    <t>ค่าปรับปรุง/ซ่อมแซม อาคารเรียน อาคารประกอบและสิ่งก่อสร้างอื่น ปรับปรุงภูมิทัศน์</t>
  </si>
  <si>
    <t>5.8</t>
  </si>
  <si>
    <t>ยอดรวมของข้อ x.x (Level 2)</t>
  </si>
  <si>
    <t>หัวข้อใหญ่ ข้อ x. (Level 1)</t>
  </si>
  <si>
    <t>ยอดที่ระบบคำนวณให้อัตโนมัติ</t>
  </si>
  <si>
    <t>3.2  เงินอุดหนุนทั่วไป (นอกเหนือจาก ข้อ 3.1)</t>
  </si>
  <si>
    <t>ไม่อนุญาตให้กรอกข้อมูล</t>
  </si>
  <si>
    <t>งบประมาณคงเหลือจากที่ผ่านมา</t>
  </si>
  <si>
    <t>เงินอื่น ๆ คงเหลือ</t>
  </si>
  <si>
    <t xml:space="preserve">(4) ค่าจ้างพี่เลี้ยงเด็กพิการ </t>
  </si>
  <si>
    <t>(5) ค่าตอบแทนพิเศษเงินเดือนเต็มขั้น</t>
  </si>
  <si>
    <t>(6) ค่าตอบแทนวิทยากร/ครูผู้สอนศาสนาอิสลาม</t>
  </si>
  <si>
    <t>(7) ค่าตอบแทนพิเศษรายเดือนสำหรับข้าราชการ พนักงานราชการ และลูกจ้างที่ปฏิบัติหน้าที่ในพื้นที่พิเศษ</t>
  </si>
  <si>
    <t>(9) ค่าเช่าบ้าน</t>
  </si>
  <si>
    <t>(10) ค่าซ่อมแซมครุภัณฑ์</t>
  </si>
  <si>
    <t>(11) สำหรับการดำเนินการต่างๆ  เช่น โครงการที่ได้รับจัดสรรจาก สพฐ./สพป./สพม., ค่าพาหนะนักเรียน, ค่าเช่าที่ดิน, ค่าซ่อมแซม  เป็นต้น</t>
  </si>
  <si>
    <t>(8) ค่าตอบแทนวิทยากรบุคคลภายนอกรายชั่วโมง
(ยกเว้นค่าตอบแทนวิทยากรผู้สอนศาสนาอิสลาม)</t>
  </si>
  <si>
    <t>(3) ค่าจ้างเจ้าหน้าที่ประจำห้องปฏิบัติการ</t>
  </si>
  <si>
    <t>(5) ค่าจ้างธุรการโครงการคืนครูให้นักเรียน 
[ส่วนที่ 3 ข้อ 2.4(2)]</t>
  </si>
  <si>
    <t>(6) ค่าจ้างเจ้าหน้าที่ประจำห้องปฏิบัติการ 
[ส่วนที่ 3 ข้อ 2.4(3)]</t>
  </si>
  <si>
    <t>(7) ค่าจ้างพี่เลี้ยงเด็กพิการ [ส่วนที่ 3 ข้อ 2.4(4)]</t>
  </si>
  <si>
    <t>(14) ค่าเช่าบ้าน  [ส่วนที่ 3 ข้อ 2.4(9)]</t>
  </si>
  <si>
    <t>(8) เงินสมทบกองทุนประกันสังคม
(เช่น สพฐ. สพป. สพม. โรงเรียน อปท. เป็นต้น)</t>
  </si>
  <si>
    <t>(10) ค่าตอบแทนพิเศษเงินเดือนเต็มขั้น 
[ส่วนที่ 3 ข้อ 2.4(5)]</t>
  </si>
  <si>
    <t>(11) ค่าตอบแทนวิทยากร/ครูผู้สอนศาสนาอิสลาม  
[ส่วนที่ 3 ข้อ 2.4(6)]</t>
  </si>
  <si>
    <t>(12) ค่าตอบแทนพิเศษรายเดือนสำหรับข้าราชการ พนักงานราชการและลูกจ้างที่ปฏิบัติหน้าที่ในพื้นที่พิเศษ 
[ส่วนที่ 3 ข้อ 2.4(7)]</t>
  </si>
  <si>
    <t>(13) เงินสมทบกองทุนประกันสังคม 
(เช่น สพฐ. สพป. สพม. โรงเรียน อปท. เป็นต้น)
[ส่วนที่ 3 ข้อ 2.4(8)]</t>
  </si>
  <si>
    <t>(4) ค่าจ้างครูอัตราจ้างรายเดือน โดย เงินอื่นๆ (เช่นเงินรายได้สถานศึกษา และเงินอุดหนุนรายหัว เป็นต้น)
[ส่วนที่ 3 ข้อ 5 (5.1)]</t>
  </si>
  <si>
    <t>(1) งบบุคลากร (เงินเดือน, ค่าจ้างประจำ, ค่าตอบแทนพนักงานราชการ วิทยฐานะค่าตอบแทนรายเดือน และ
เงินที่จ่ายควบพร้อมเงินเดือน) [ส่วนที่ 3 ข้อ 2.3]</t>
  </si>
  <si>
    <t>สรุปรายรับ (จากส่วนที่ 3)</t>
  </si>
  <si>
    <t>สรุปรายจ่าย (จากส่วนที่ 4)</t>
  </si>
  <si>
    <t>สรุปผลการใช้จ่ายงบประมาณ (สรุปรายรับ - สรุปรายจ่าย)</t>
  </si>
  <si>
    <t>สรุปผลการใช้จ่ายงบประมาณ</t>
  </si>
  <si>
    <t>รวมรายจ่ายทั้งสิ้น</t>
  </si>
  <si>
    <t>1.1  ข้อมูลพื้นฐานของโรงเรียน</t>
  </si>
  <si>
    <t>1.2 ข้อมูลบุคลากรที่ปฏิบัติงานจริง ปีงบประมาณ 2560</t>
  </si>
  <si>
    <t>ธุรการโครงการคืนครูให้นักเรียน</t>
  </si>
  <si>
    <t>จำนวนเงินคงเหลือ</t>
  </si>
  <si>
    <t xml:space="preserve">(1) ค่าจ้างครูและบุคลากร </t>
  </si>
  <si>
    <t>โครงการพัฒนาบุคลากรตามแผนปฏิบัติการประจำปี</t>
  </si>
  <si>
    <t>โครงการการบริหารงบประมาณตามแผนปฏิบัติการประจำปี</t>
  </si>
  <si>
    <t>โครงการบริหารทั่วไปตามแผนปฏิบัติการประจำปี</t>
  </si>
  <si>
    <t>โครงการงานกิจการนักเรียนตามแผนปฏิบัติการประจำปี</t>
  </si>
  <si>
    <t>โครงการพัฒนาระบบบัญชีการศึกษาขั้นพื้นฐานระยะที่ 2 ปีงบประมาณ 2560</t>
  </si>
  <si>
    <t>คำชี้แจงในการตอบแบบรายงานสำหรับโรงเรียนในสังกัด สพฐ.</t>
  </si>
  <si>
    <t>1.วัตถุประสงค์ในการศึกษา</t>
  </si>
  <si>
    <t>เพื่อจัดทำรายงานบัญชีการศึกษาขั้นพื้นฐานระดับสถานศึกษา ที่สามารถระบุต้นทุนต่อหน่วยปฏิบัติ (Operating Unit Cost: OUC)</t>
  </si>
  <si>
    <t>2.เนื้อหาของแบบรายงาน แบ่งเป็น 5 ส่วน คือ</t>
  </si>
  <si>
    <t>ส่วนที่ 2 รายงานเงินคงเหลือ ณวันที่ 30 กันยายน พ.ศ. 2559</t>
  </si>
  <si>
    <t>ส่วนที่ 3 รายรับของโรงเรียน ปีงบประมาณ 2560</t>
  </si>
  <si>
    <t>ส่วนที่ 5 รายงานเงินคงเหลือ ปีงบประมาณ 2560</t>
  </si>
  <si>
    <t>3.ขอบเขตของการรายงาน</t>
  </si>
  <si>
    <t>ในการศึกษาครั้งนี้ครอบคลุมโรงเรียนสังกัดสำนักงานคณะกรรมการการศึกษาขั้นพื้นฐานทุกโรงเรียน</t>
  </si>
  <si>
    <t xml:space="preserve">4.ระยะเวลาในการตอบแบบรายงาน </t>
  </si>
  <si>
    <t>ครั้งที่ 1 โรงเรียนกรอกข้อมูลแล้วเสร็จภายใน 31 พฤษภาคม  2560</t>
  </si>
  <si>
    <t>ครั้งที่ 2 โรงเรียนกรอกข้อมูลแล้วเสร็จภายใน 15 ตุลาคม  2560</t>
  </si>
  <si>
    <t>5.กรณีมีข้อสงสัยให้ติดต่อผู้ดูแลการรายงาน</t>
  </si>
  <si>
    <t>นางสุดาพร ปานกลิ่น</t>
  </si>
  <si>
    <t>โทรศัพท์ : 081-198-8398   e-mail : sodapan0518@hotmail.com</t>
  </si>
  <si>
    <t>นายพิพัฒน์ เพ็ชรพรหมศร</t>
  </si>
  <si>
    <t>โทรศัพท์ : 089-163-1223   e-mail : jobobec@hotmail.com</t>
  </si>
  <si>
    <t>6.ผู้รับผิดชอบโครงการ</t>
  </si>
  <si>
    <t xml:space="preserve">1. นางสาวลิลิน ทรงผาสุก  </t>
  </si>
  <si>
    <t xml:space="preserve">สำนักนโยบายและแผน สพฐ. </t>
  </si>
  <si>
    <t>Email:  lilinson@yahoo.com</t>
  </si>
  <si>
    <t xml:space="preserve">2. นางเบญจวรรณ ดวงใจ </t>
  </si>
  <si>
    <t>สำนักนโยบายและแผน สพฐ.</t>
  </si>
  <si>
    <t>Email:  ben2548@hotmail.com</t>
  </si>
  <si>
    <t>3. นางสาวไพรินทร์ สุขกำปัง</t>
  </si>
  <si>
    <t>Email:  suksan_rin@yahoo.com</t>
  </si>
  <si>
    <t>คำชี้แจง</t>
  </si>
  <si>
    <t>1. การรายงานข้อมูลปีงบประมาณ 2560 มีแบบรายงานทั้งหมด 5 แบบ (ข้อมูลพื้นฐาน จำนวนบุคลากร  รายรับ</t>
  </si>
  <si>
    <t xml:space="preserve"> รายจ่าย และเงินคงเหลือของโรงเรียน ให้รายงานข้อมูล 2 ครั้ง คือ</t>
  </si>
  <si>
    <t>2.โรงเรียนดำเนินการ ดังนี้</t>
  </si>
  <si>
    <t>ส่วนที่ 1 ข้อมูลพื้นฐานของโรงเรียนและข้อมูลบุคลากรที่ปฏิบัติงานจริง ปีงบประมาณ 2560</t>
  </si>
  <si>
    <t>1.1 ข้อมูลพื้นฐานของโรงเรียน</t>
  </si>
  <si>
    <t>(1) โรงเรียนกรอก รหัสโรงเรียน  ชื่อผู้กรอกแบบรายงาน และเบอร์โทรศัพท์เคลื่อนที่</t>
  </si>
  <si>
    <t xml:space="preserve">     - ชื่อผู้กรอกแบบรายงาน และเบอร์โทรศัพท์เคลื่อนที่(ที่สามารถติดต่อได้)สำหรับการประสานงานกรณี</t>
  </si>
  <si>
    <t>ที่ข้อมูลมีความคลาดเคลื่อน</t>
  </si>
  <si>
    <t xml:space="preserve">       </t>
  </si>
  <si>
    <t xml:space="preserve">     - รหัสโรงเรียน   หมายถึง per_code โรงเรียน 6 หลัก โรงเรียนสามารถดูได้จากบัญชีจัดสรรงบประมาณ</t>
  </si>
  <si>
    <t xml:space="preserve">เงินอุดหนุนโครงการสนับสนุนค่าใช้จ่ายในการจัดการศึกษาตั้งแต่ระดับอนุบาลจนจบการศึกษาขั้นพื้นฐาน </t>
  </si>
  <si>
    <t xml:space="preserve">1.2 ข้อมูลบุคลากรที่ปฏิบัติงานจริง ปีงบประมาณ 2560 </t>
  </si>
  <si>
    <t xml:space="preserve">(นับบุคลากรที่มาช่วยปฏิบัติราชการ ไม่นับที่ไปช่วยปฏิบัติราชการที่อื่น) จำแนกตามรายการ/ตำแหน่ง/ประเภท  </t>
  </si>
  <si>
    <t>ครั้งที่ 1 ณ วันที่ 10  พฤศจิกายน 2559 ครั้งที่ 2 ณ วันที่ 10  มิถุนายน 2560  ดังนี้</t>
  </si>
  <si>
    <t>1. ผู้อำนวยการโรงเรียน</t>
  </si>
  <si>
    <t>หมายถึง</t>
  </si>
  <si>
    <t xml:space="preserve">จำนวนผู้บริหารโรงเรียนกรอก  1 หรือ กรณีที่เป็นตำแหน่งว่างกรอก 0  </t>
  </si>
  <si>
    <t>กรณีโรงเรียนสาขาให้นับที่โรงเรียนหลัก</t>
  </si>
  <si>
    <t>2. รองผู้อำนวยการโรงเรียน</t>
  </si>
  <si>
    <t>จำนวนรองผู้บริหารโรงเรียนที่ปฏิบัติงานจริง</t>
  </si>
  <si>
    <t>3. ครู</t>
  </si>
  <si>
    <t>จำนวนครูผู้สอนที่ปฏิบัติงานจริงไม่นับครูที่ไปช่วยราชการทุกกรณี</t>
  </si>
  <si>
    <t>4. ครูมาช่วยราชการ</t>
  </si>
  <si>
    <t>จำนวนครูที่มาช่วยราชการจากโรงเรียนอื่น หากมีครูมาช่วยราชการ</t>
  </si>
  <si>
    <t>จะต้องนำเงินเดือนมาคำนวณรวมกับเงินเดือนของครูในโรงเรียนด้วย</t>
  </si>
  <si>
    <t>5. และ 6. ครูอัตราจ้าง</t>
  </si>
  <si>
    <t xml:space="preserve">จำนวนครูอัตราจ้างทั้งหมดที่จ้างด้วยเงินงบประมาณและจากแหล่งอื่นๆ </t>
  </si>
  <si>
    <t xml:space="preserve"> เช่น ครูอัตราจ้างขั้นวิกฤติ  ครูอัตราจ้างรายเดือน  ครูอัตราจ้างที่จ้าง</t>
  </si>
  <si>
    <t>จากเงินรายได้สถานศึกษา  เงินบริจาค หรือเงินที่ได้รับการสนับสนุน</t>
  </si>
  <si>
    <t>จากหน่วยงานอื่น เป็นต้น</t>
  </si>
  <si>
    <t>จำนวนพนักงานราชการในตำแหน่งครูผู้สอนเท่านั้น</t>
  </si>
  <si>
    <t xml:space="preserve">เช่น พนักงานราชการ(ครูผู้สอน) พนักงานราชการ(ทดแทนครูที่ขอย้าย) </t>
  </si>
  <si>
    <t>พนักงานราชการ(วิทยากรอิสลาม) เป็นต้น</t>
  </si>
  <si>
    <t>8. พนักงานราชการ (นอกเหนือจากครู)</t>
  </si>
  <si>
    <t xml:space="preserve">จำนวนพนักงานราชการที่ไม่ใช่ตำแหน่งครูผู้สอน เช่นพนักงานราชการ </t>
  </si>
  <si>
    <t xml:space="preserve">(ครูธุรการ), พนักงานราชการ(ช่างครุภัณฑ์) เป็นต้น  </t>
  </si>
  <si>
    <t>9. ครูธุรการโครงการคืนครูให้นักเรียน</t>
  </si>
  <si>
    <t>จำนวนธุรการโครงการคืนครูให้นักเรียน ในกรณีที่ธุรการ 1 คน ปฏิบัติหน้าที่</t>
  </si>
  <si>
    <t xml:space="preserve">มากกว่า 1 โรงเรียน ให้นำจำนวนโรงเรียนมาหารก่อน  เช่น ปฏิบัติหน้าที่ </t>
  </si>
  <si>
    <t xml:space="preserve"> 2 โรงเรียน  กรอก 0.50 หรือ ปฏิบัติหน้าที่ 3 โรงเรียน กรอก 0.33 เป็นต้น</t>
  </si>
  <si>
    <t>10. บุคลากรทางการศึกษา 38 ค.(2)</t>
  </si>
  <si>
    <t xml:space="preserve">จำนวนบุคลากรทางการศึกษา 38 ค.(2) ที่ปฏิบัติงานในโรงเรียน </t>
  </si>
  <si>
    <t>11. นักการภารโรง</t>
  </si>
  <si>
    <t xml:space="preserve">จำนวนนักการภารโรงที่ปฏิบัติงานในโรงเรียน เช่น ลูกจ้างประจำ </t>
  </si>
  <si>
    <t xml:space="preserve">หรือลูกจ้างรายเดือนหรือจ้างเหมาบริการรายเดือน เป็นต้น </t>
  </si>
  <si>
    <t>12. พนักงานขับรถ</t>
  </si>
  <si>
    <t>จำนวนพนักงานขับรถที่ปฏิบัติงานในโรงเรียน</t>
  </si>
  <si>
    <t>13. ช่างไฟฟ้า ช่างไม้ ช่างครุภัณฑ์ ช่างอื่นๆ</t>
  </si>
  <si>
    <t>จำนวนช่างประเภทต่างๆที่ปฏิบัติงานในโรงเรียน</t>
  </si>
  <si>
    <t>14. เจ้าหน้าที่ประจำห้องปฏิบัติการ</t>
  </si>
  <si>
    <t>จำนวนผู้ปฏิบัติงานประจำห้องปฏัติการ เช่น Lab Boy เป็นต้น</t>
  </si>
  <si>
    <t xml:space="preserve">15. พี่เลี้ยงเด็กพิการ </t>
  </si>
  <si>
    <t>จำนวนพี่เลี้ยงเด็กพิการที่ทำหน้าที่ผู้ช่วยครูจัดการเรียนรู้สำหรับนักเรียนพิการ</t>
  </si>
  <si>
    <t>16. อื่นๆ</t>
  </si>
  <si>
    <t xml:space="preserve">จำนวนผู้ปฏิบัติงานอื่น นอกเหนือ ข้อ 1-15 เช่น บรรณารักษ์ </t>
  </si>
  <si>
    <t>แม่บ้าน พยาบาล และยาม เป็นต้น</t>
  </si>
  <si>
    <t xml:space="preserve">อนึ่ง  การนับจำนวนบุคลากรให้ที่ปฏิบัติงานจริงในโรงเรียน ณ วันที่ 10 พฤศจิกายน /10มิถุนายน </t>
  </si>
  <si>
    <t xml:space="preserve">   (ยกเว้นวิทยากรบุคคลภายนอก ที่จ้างรายชั่วโมง)</t>
  </si>
  <si>
    <t>ข้อสังเกต  เมื่อโรงเรียนกรอกข้อมูลเรียบร้อยแล้ว ให้ตรวจสอบจำนวนบุคลากรรวม ควรเท่ากับจำนวนบุคลากร</t>
  </si>
  <si>
    <t xml:space="preserve">   ทั้งหมดที่ปฏิบัติงานจริง ณ วันที่กำหนด</t>
  </si>
  <si>
    <t>ส่วนที่ 2 รายงานเงินคงเหลือ ณ วันที่ 30 กันยายน พ.ศ. 2559</t>
  </si>
  <si>
    <t xml:space="preserve">จำนวนเงินที่โรงเรียนสามารถใช้จ่ายได้ในปีงบประมาณ 2560 เมื่อโรงเรียนกรอกแล้วระบบจะทำงานประมวลผลเชื่อมโยงไปส่วนที่ 3 </t>
  </si>
  <si>
    <t xml:space="preserve"> รายรับของโรงเรียน ประกอบด้วย</t>
  </si>
  <si>
    <t>และได้กันเงินไว้สำหรับเบิกจ่ายในปีงบประมาณ 2650 โดยทั่วไปจะเป็นงบลงทุน</t>
  </si>
  <si>
    <t>เงินนอกงบประมาณ คงเหลือ ณ วันที่ 30 กันายน 2559 ดังนี้</t>
  </si>
  <si>
    <t>3.1  เงินอุดหนุนทั่วไป โครงการเรียนฟรี 15 ปี(โครงการสนับสนุนค่าใช้จ่ายในการจัดการศึกษาตั้งแต่ระดับอนุบาล</t>
  </si>
  <si>
    <t xml:space="preserve">จนจบการศึกษาขั้นพื้นฐาน) ประกอบด้วย (1) รายหัว, (2) ค่าหนังสือเรียน, (3) ค่าอุปกรณ์การเรียน, (4) ค่าเครื่องแบบนักเรียน, </t>
  </si>
  <si>
    <t>สามารถกรอกจำนวนเงินที่คงเหลืออยู่ในทะเบียนคุมเงินนอกงบประมาณประเภทต่างๆ  ณ วันที่ 30 กันยายน 2559</t>
  </si>
  <si>
    <t>3.2  เงินอุดหนุนทั่วไป (นอกเหนือจาก  ข้อ 3.1) ประกอบด้วย ค่าอาหารกลางวัน(ได้รับการสนับสนุนจากอปท.)</t>
  </si>
  <si>
    <t>และเงินอุดหนุนทั่วไป อื่นๆ คงเหลือ เช่น ทุนการศึกษาโครงการสานฝันการกีฬาสู่ระบบการศึกษาจังหวัดชายแดนใต้, เงินอุดหนุน</t>
  </si>
  <si>
    <t xml:space="preserve">ค่าอาหารนักเรียน....(ได้รับจากสพฐ.),เงินอุดหนุนทุนการศึกษา..., ค่าใช้จ่ายในการจัดการศึกษาสำหรับนักเรียนที่มีความสามารถพิเศษ... เป็นต้น </t>
  </si>
  <si>
    <t>3.3 - 3.11  หมายถึง เงินนอกงบประมาณคงเหลือ จากทะเบียนคุมเงินอกงบประมาณประเภทต่างๆตามรายการ</t>
  </si>
  <si>
    <t>ในข้อ 3.3 ถึง 3.11ณ วันที่ 30 กันยายน 2559</t>
  </si>
  <si>
    <t>3.12 อื่นๆ  หมายถึง เงินนอกงบประมาณคงเหลือจากทะเบียนคุมเงินนอกงบประมาณประเภทต่างๆ(นอกเหนือจาก</t>
  </si>
  <si>
    <t xml:space="preserve">จากรายการข้อ 3.1-3.11) รวมกัน </t>
  </si>
  <si>
    <t xml:space="preserve">หรือทะเบียนคุมเงิน  หรือเอกสารอื่น (ไม่รวมสิ่งของที่โรงเรียนได้รับ เช่นอาหารเสริม(นม) , อาคารเรียน หรือ โต๊ะ - เก้าอี้ เป็นต้น </t>
  </si>
  <si>
    <t xml:space="preserve">เพื่อสะท้อนรายรับจริงของโรงเรียนจากแหล่งต่าง ที่โรงเรียนนำมาใช้จ่ายเพื่อการบริหารโรงเรียน  ประกอบด้วย  </t>
  </si>
  <si>
    <t>2.1 งบเงินอุดหนุน โครงการเรียนฟรี หรือโครงการสนับสนุนค่าใช้จ่ายในการจัดการศึกษาตั้งแต่ระดับอนุบาล</t>
  </si>
  <si>
    <t>ประกอบด้วย (1) รายหัว, (2) ค่าหนังสือเรียน, (3) ค่าอุปกรณ์การเรียน, (4) ค่าเครื่องแบบนักเรียน, (5) ค่ากิจกรรมพัฒนาคุณภาพผู้เรียน</t>
  </si>
  <si>
    <t>และ (7) ค่าอาหารนักเรียนประจำพักนอน</t>
  </si>
  <si>
    <t>(กรณีโรงเรียนสังกัด สศศ.)ทุนการศึกษาโครงการสานฝันการกีฬาสู่ระบบการศึกษาจังหวัดชายแดนใต้,  เงินอุดหนุนค่าอาหารนักเรียน....</t>
  </si>
  <si>
    <t xml:space="preserve">(ได้รับจากสพฐ.),เงินอุดหนุนทุนการศึกษา..., ค่าใช้จ่ายในการจัดการศึกษาสำหรับนักเรียนที่มีความสามารถพิเศษ... เป็นต้น </t>
  </si>
  <si>
    <t>(นอกเหนือจากครู) เป็นต้น</t>
  </si>
  <si>
    <t>เพิ่มพิเศษสำหรับการสู้รบ  (พ.ส.ร. ),เงินเบี้ยกันดาร(บก.), เงินพ.ค.ศ., เงิน ส.ป.พ., พ.ต.ก. และเงินเพิ่มการครองชีพชั่วคราวของ</t>
  </si>
  <si>
    <t>ลูกจ้างประจำ เป็นต้น กรณีที่ได้รับเงินวิทยฐานะหรือเงินอื่นที่เกี่ยวข้องกับงบบุคลากรตกเบิกให้กรอกเพิ่มด้วย</t>
  </si>
  <si>
    <t>กรณีที่บุคลากรมีการย้าย/บรจุ ระหว่างช่วงเวลาการจัดเก็บข้อมูล  ให้กรอกจำนวนเงินตามจำนวนที่รับในระหว่าง</t>
  </si>
  <si>
    <t>ที่ปฏิบัติงานจริงในโรงเรียน</t>
  </si>
  <si>
    <t>สพป. /สพม. และโรงเรียนได้จัดส่งเอกสารเบิกจ่ายกับกรมบัญชีกลาง /  สพป. /สพม. หรือที่ สพป./สพม.เบิกแทนให้โรงเรียน ดังนี้</t>
  </si>
  <si>
    <t>(1) ค่าจ้างครูและบุคลากร  หมายถึง  ค่าจ้างครูและบุคลากรที่ สพฐ./สพป./สพม. จัดสรรอัตราให้โรงเรียน</t>
  </si>
  <si>
    <t xml:space="preserve">(ส่วนใหญ่ สพป./สพม.ทำหน้าที่เบิกจ่ายแทนโรงเรียน หรือโรงเรียนที่เป็นหน่วยเบิกดำเนินการเบิกเอง) ลักษณะทำสัญญาจ้างรายเดือน  </t>
  </si>
  <si>
    <t>เช่น ครูอัตราจ้างขั้นวิกฤติครูสาขาขาดแคลน  ค่าจ้างครู/บุคลากรปฏิบัติงานในโรงเรียนโครงการพระราชดำริ /โรงเรียนเฉลิมพระเกียรติ /</t>
  </si>
  <si>
    <t xml:space="preserve"> โรงเรียนศึกษาพิเศษ /โรงเรียนศึกษาสงเคราะห์   ธุรการโครงการคืนครูให้นักเรียนค่าจ้างนักการภารโรงทดแทนอัตราเกษียณ  วิชาชีพท้องถิ่น /</t>
  </si>
  <si>
    <t>/ผู้เชี่ยวชาญกีฬา  เป็นต้น ยกเว้นค่าจ้างธุรการโครงการคืนครูให้นักเรียนและค่าจ้างพี่เลี้ยงเด็กพิการ ที่ให้กรอกใน(2) และ(3)</t>
  </si>
  <si>
    <t>(2) ค่าจ้างธุรการโรงการคืนครูให้นักเรียน หมายถึง  บุคลากรที่ทำหน้าที่ธุรการแทนครู  กรณีที่ปฏิบัติหน้าที่มากกว่า</t>
  </si>
  <si>
    <t>1 โรงเรียนให้นำจำนวนโรงเรียนหารก่อน เช่นปฏิบัติหน้าที่ 2 โรงเรียน ให้นำเงินเดือนหารด้วย 2 ก่อน เป็นต้น</t>
  </si>
  <si>
    <t>ได้รับเงินเดือนถึงขั้นสูง หรือใกล้ถึงขั้นสูงของระดับตำแหน่ง</t>
  </si>
  <si>
    <t>*** กรณีที่บุคลากรมีการจ้างระหว่างช่วงเวลาการจัดเก็บข้อมูล  ให้กรอกจำนวนเงินตามจำนวนที่รับในระหว่างที่ปฏิบัติงานจริงในโรงเรียน</t>
  </si>
  <si>
    <t xml:space="preserve"> เช่น ค่าพาหนะนักเรียน,   ค่าเช่าที่ดิน,  ค่าซ่อมแซมสิ่งก่อสร้าง,  ค่าซ่อมรถจักรยาน,  ค่าติดตั้งและซ่อมแซมระบบไฟฟ้า  ประปา  ,</t>
  </si>
  <si>
    <t xml:space="preserve">ค่าหนังสือห้องสมุด, ค่าบำรุงศูนย์กีฬา  ค่าวัสดุ    ค่าอาหารทำการนอกเวลา   ค่าสาธารณูปโภค และ โครงการต่างๆ เช่นโครงการพัฒนาคุณภาพ  </t>
  </si>
  <si>
    <t xml:space="preserve">โรงเรียนขนาดเล็ก เป็นต้น </t>
  </si>
  <si>
    <t>มีอายุการใช้งานยืนนาน เมื่อชำรุดเสียหายแล้วสามารถซ่อมแซมใช้งานได้ดังเดิม</t>
  </si>
  <si>
    <t xml:space="preserve">    (2.1) ค่าก่อสร้างอาคารเรียน อาคารประกอบและสิ่งก่อสร้างอื่น </t>
  </si>
  <si>
    <t xml:space="preserve">    (2.2) ค่าปรับปรุงซ่อมแซมอาคารเรียน อาคารประกอบและสิ่งก่อสร้างอื่น ค่าปรับปรุงภูมิทัศน์ </t>
  </si>
  <si>
    <t>ของรัฐอื่นที่ไม่ใช่   สพฐ./สพป./สพม. เพื่อให้โรงเรียนดำเนินการต่างๆ  ดังนี้</t>
  </si>
  <si>
    <t xml:space="preserve">3.2  รับจากโรงเรียนมารวม, โรงเรียนสาขา และโรงเรียนอื่นๆ   </t>
  </si>
  <si>
    <t xml:space="preserve">4.1 ค่าจ้างครูและบุคลากร  </t>
  </si>
  <si>
    <t xml:space="preserve">4.2 ค่าอาหารกลางวัน </t>
  </si>
  <si>
    <t xml:space="preserve">หรือเงินที่ได้รับอนุญาตให้เก็บไว้  ใช้จ่ายได้ตาม พ.ร.บ. วิธีการงบประมาณ พ.ศ.2502 มาตรา 24   (ไม่รวมเงินอุดหนุนทั่วไป) ประกอบด้วย  </t>
  </si>
  <si>
    <t>5.1 ค่าจ้างครูและบุคลากร</t>
  </si>
  <si>
    <t>5.4 เงินลูกเสือ</t>
  </si>
  <si>
    <t>5.5 เงินเนตรนารี</t>
  </si>
  <si>
    <t>5.6 เงินยุวกาชาด</t>
  </si>
  <si>
    <t>5.7 สำหรับดำเนินการต่างๆ นอกเหนือจาก ข้อ 5.1 - 5.6</t>
  </si>
  <si>
    <t>6.1 ค่าขายของเบ็ดเตล็ด</t>
  </si>
  <si>
    <t>6.2 ค่าธรรมเนียมเบ็ดเตล็ด</t>
  </si>
  <si>
    <t>6.3 เงินอุดหนุนทั่วไปที่เหลือจ่ายเกิน 2 ปีงบประมาณ</t>
  </si>
  <si>
    <t>6.4 ดอกเบี้ยเงินฝาก</t>
  </si>
  <si>
    <t>6.5 อื่นๆนอกเหนือจากข้อ 6.1 - 6.4</t>
  </si>
  <si>
    <t xml:space="preserve">รายจ่ายของโรงเรียน ให้โรงเรียนแยกกรอกรายจ่ายเป็น 3 ประเด็น คือ </t>
  </si>
  <si>
    <t xml:space="preserve">และหน่วยงานของรัฐอื่น  ตาม พ.ร.บ.งบประมาณรายจ่ายประจำปี  ที่กำหนดให้ใช้จ่ายได้ในปีงบประมาณนั้นๆ  โดยทั่วไป คือ </t>
  </si>
  <si>
    <t xml:space="preserve">งบบุคลากร(รายจ่ายเท่ากับรายรับ) งบดำเนินงาน  งบลงทุน(โรงเรียนสามารถกันเงินไว้เบิกเหลื่อมปีได้) การเบิกจ่ายโรงเรียนอาจจัดซื้อ  จัดจ้าง </t>
  </si>
  <si>
    <t>แล้วตั้งเบิกจ่ายกับกรมบัญชีกลาง  หรือ ส่งหลักฐานเบิกจ่ายที่ สพฐ./สพป./สพม. หรือสพป./สพม. เบิกแทนให้ เช่น งบบุคลากร และ</t>
  </si>
  <si>
    <t>และค่าจ้างครูหรือบุคลากร เป็นต้น โรงเรียนสามารถหาข้อมูลส่วนหนึ่งได้จากสลิปเงินเดือน หรือทะเบียนคุมหลักฐานขอเบิก</t>
  </si>
  <si>
    <t xml:space="preserve">อนุญาตให้เก็บไว้ใช้จ่ายได้ ตาม พ.ร.บ. วิธีการงบประมาณ พ.ศ.2502มาตรา 24  เป็นรายจ่ายที่มีข้อกำหนดตามประเภทของเงิน </t>
  </si>
  <si>
    <t>เช่นเงินอุดหนุนทั่วไป  โดยทั่วไปโรงเรียนสามารถหาข้อมูลได้จากทะเบียนคุมเงินนอกงบประมาณ ดังนี้</t>
  </si>
  <si>
    <t>ค่าอุปกรณ์การเรียน ค่าเครื่องแบบนักเรียน ค่ากิจกรรมพัฒนาคุณภาพผู้เรียน ปัจจัยพื้นฐานสำหรับนักเรียนยากจน ค่าอาหารนักเรียน</t>
  </si>
  <si>
    <t>ประจำพักนอนเพื่อการบริหารงานโรงเรียนตามระเบียบ และแนวทางที่กำหนด ในการบริหารงานวิชาการ, งานบุคคล,งบประมาณ,</t>
  </si>
  <si>
    <t xml:space="preserve">บริหารทั่วไป และกิจการนักเรียน </t>
  </si>
  <si>
    <t xml:space="preserve">  - กรณีเบิกจ่าย/จัดซื้อ/จัดจ้างจากเงินงบประมาณที่ได้รับการจัดสรรจาก สพฐ./สพป./สพม. กรอกในช่อง เงินงบประมาณ </t>
  </si>
  <si>
    <t xml:space="preserve">  - กรณีเบิกจ่าย/จัดซื้อ/จัดจ้างจากเงินอุดหนุนรายหัว โครงการเรียนฟรี กรอกในช่อง เงินนอกงบประมาณ โครงการเรียนฟรี</t>
  </si>
  <si>
    <t xml:space="preserve">  - กรณีเบิกจ่าย/จัดซื้อ/จัดจ้างจากเงินรายได้สถานศึกษา, เงินระดมทรัพยากรและอื่นๆ  กรอกในช่อง เงินนอกงบประมาณ อื่นๆ</t>
  </si>
  <si>
    <t xml:space="preserve">ที่โรงเรียนใช้จ่ายในช่วงระยะเวลาที่กำหนด </t>
  </si>
  <si>
    <t>1.7 อื่นๆ</t>
  </si>
  <si>
    <t xml:space="preserve"> หมายถึง รายจ่ายของโรงเรียนด้านการบริหารวิชาการนอกเหนือจากข้อ (1.1) - (1.6)</t>
  </si>
  <si>
    <t>นักเรียน และค่ากิจกรรมพัฒนาคุณภาพผู้เรียน  ให้โรงเรียนแยกกรอกตามรายการที่กำหนด เนื่องจาก สพฐ.ต้องการทราบยอดรายจ่ายจริง</t>
  </si>
  <si>
    <t>ในรายการดังกล่าวของโรงเรียน</t>
  </si>
  <si>
    <t xml:space="preserve"> 2.1 ค่าใช้จ่ายสำหรับบุคลากร </t>
  </si>
  <si>
    <t xml:space="preserve">(1) งบบุคลากร หมายถึง  เงินเดือน, ค่าจ้างประจำ, ค่าตอบแทนพนักงานราชการ และเงินอื่นๆที่จ่ายควบพร้อมเงินเดือน   </t>
  </si>
  <si>
    <t>รายการนี้ระบบจะทำการเชื่อมโยงมาจากส่วนที่ 3 ข้อ 2.3 จึงขอให้โรงเรียนตรวจสอบความถูกต้องอีกครั้ง</t>
  </si>
  <si>
    <t xml:space="preserve">(2) ค่าจ้างครูอัตราจ้างรายเดือน โดย สพฐ. หมายถึง ครูอัตราจ้างที่ สพฐ. จัดสรรให้และทำสัญญาจ้างรายเดือนจากงบประมาณ </t>
  </si>
  <si>
    <t xml:space="preserve">โดยทั่วไป สพป./สพม.  จะเบิกจ่ายให้ เช่น ครูอัตราจ้างขั้นวิกฤติครูสาขาขาดแคลน  ค่าจ้างครู/บุคลากรปฏิบัติงานในโรงเรียนโครงการพระราชดำริ </t>
  </si>
  <si>
    <t xml:space="preserve">(3) ค่าจ้างครูอัตราจ้างรายเดือน โดย อปท. หมายถึง ครูอัตราจ้างที่อปท.จัดสรรให้และทำสัญญาจ้างรายเดือน  </t>
  </si>
  <si>
    <t xml:space="preserve">(4) ค่าจ้างครูอัตราจ้างรายเดือน โดย เงินอื่นๆ  หมายถึง ครูอัตราจ้างที่จ้างจากเงินนอกงบประมาณและทำสัญญาจ้างรายเดือน  </t>
  </si>
  <si>
    <t xml:space="preserve">เช่น จากเงินรายได้สถานศึกษา, เงินอุดหนุนรายหัว และเงินจากการระดมทรัพยากร เป็นต้น </t>
  </si>
  <si>
    <t>เช่น บรรณารักษ์, พยาบาล, แม่บ้าน, แม่ครัว, พนักงานทำความสะอาด, คนงานดูแลสวน, พนักงานดูแลหอพัก เป็นต้น</t>
  </si>
  <si>
    <t>(10) ค่าตอบแทนพิเศษเงินเดือนเต็มขั้น หมายถึง จำนวนเงินค่าตอบแทนพิเศษสำหรับข้าราชการ/ลูกจ้างประจำที่</t>
  </si>
  <si>
    <t>(11) ค่าตอบแทนวิทยากร/ครูผู้สอนศาสนาอิสลาม หมายถึง ค่าตอบแทนวิทยากรสอนศาสนาอิสลามศึกษารายชั่วโมง</t>
  </si>
  <si>
    <t>(12) ค่าตอบแทนพิเศษรายเดือนสำหรับข้าราชการ พนักงานราชการและลูกจ้างที่ปฏิบัติงานในพื้นที่พิเศษ</t>
  </si>
  <si>
    <t>3.4 ค่าปรับปรุง/ซ่อมแซม อาคารเรียน อาคารประกอบและสิ่งก่อสร้างอื่น ปรับปรุงภูมิทัศน์</t>
  </si>
  <si>
    <t xml:space="preserve"> (4) ค่าไปรษณีย์และโทรเลขและ (5)ค่าอินเทอร์เน็ต</t>
  </si>
  <si>
    <t>4.2 ค่าน้ำมันเชื้อเพลิง/ก๊าชเชื้อเพลิง</t>
  </si>
  <si>
    <t>เนื่องจากไม่ผ่านระบบบัญชีของโรงเรียน</t>
  </si>
  <si>
    <t>4.4 ค่าวัสดุ</t>
  </si>
  <si>
    <t>4.5 ค่าใช้จ่ายกิจกรรมความสัมพันธ์ชุมชน</t>
  </si>
  <si>
    <t>4.8 โครงการบริหารทั่วไปตามแผนปฏิบัติการประจำปี</t>
  </si>
  <si>
    <t xml:space="preserve">ค่าใช้จ่ายในการบำรุงรักษาเครื่องปรับอากาศ เป็นต้น  </t>
  </si>
  <si>
    <t xml:space="preserve">เช่น ค่าใช้จ่ายเกี่ยวกับเยี่ยมบ้าน  รับนักเรียน แนะแนว ระบบดูแลช่วยเหลือนักเรียน  ปัจจัยพื้นฐานสำหรับนักเรียนยากจน  </t>
  </si>
  <si>
    <t>ทุนการศึกษา  และค่าอาหารสำหรับนักเรียนพักนอน  เป็นต้น</t>
  </si>
  <si>
    <t xml:space="preserve">5.1 ปัจจัยพื้นฐานสำหรับนักเรียนยากจน(โครงการเรียนฟรี) </t>
  </si>
  <si>
    <t>5.2 ค่าอาหารสำหรับนักเรียนประจำพักนอน</t>
  </si>
  <si>
    <t>5.3 ค่าอาหารกลางวัน</t>
  </si>
  <si>
    <t>5.7 โครงการงานกิจการนักเรียนตามแผนปฏิบติการประจำปี</t>
  </si>
  <si>
    <t>5.8 อื่นๆ</t>
  </si>
  <si>
    <t>ส่วนที่ 5 รายงานเงินคงเหลือ</t>
  </si>
  <si>
    <t>สำหรับโรงเรียนในสังกัด สพฐ.</t>
  </si>
  <si>
    <t xml:space="preserve">และค่าก่อสร้าง  กรณีที่ได้รับจัดสรรเป็นงบรายจ่ายอื่นที่กำหนดให้เบิกจ่ายในลักษณะงบลงทุนให้กรอกด้วย ดังนี้   </t>
  </si>
  <si>
    <t>ระเบียบ ข้อบังคับ หรือจากนิติกรรมหรือนิติบุคคล และไม่มีกฎหมายอื่นใดกำหนดให้โรงเรียนเก็บไว้ หรือหักไว้เพื่อจ่าย</t>
  </si>
  <si>
    <t>(8) ค่าตอบแทนวิทยากรบุคคลภายนอกรายชั่วโมง หมายถึง ค่าตอบแทนวิทยากรบุคลภายนอกรายชั่วโมง</t>
  </si>
  <si>
    <t xml:space="preserve">(9) ค่าจ้างบุคลากรอื่นๆ หมายถึง หมายถึง  การจ้างบุคลากรนอกจาก (2 )- (8)  ที่ทำสัญญาจ้างรายเดือน  </t>
  </si>
  <si>
    <t>(14) ค่าเช่าบ้าน หมายถึง ค่าตอบแทนซึ่งทางราชการจ่ายให้กับข้าราชการที่มีสิทธ์เบิกค่าเช่าบ้าน/เช่าซื้อ ได้ตามระเบียบ</t>
  </si>
  <si>
    <t xml:space="preserve">(13) เงินสมทบกองทุนประกันสังคม หมายถึง เงินสมทบกองทุนประกันสังคมที่นายจ้างเป็นผู้จ่าย เช่น สพฐ., อปท. </t>
  </si>
  <si>
    <t xml:space="preserve">และเงินนอกงบประมาณ ดังนี้    </t>
  </si>
  <si>
    <t>อาคารประกอบเช่น อาคารอเนกประสงค์, ส้วมและสนามกีฬา เป็นต้น และสิ่งก่อสร้างอื่น เช่น รั้ว และถนน เป็นต้น</t>
  </si>
  <si>
    <t>สำหรับการดำเนินการต่างๆ (นอกเหนือจากข้อ 3.1 และ 3.2)</t>
  </si>
  <si>
    <t>7. พนักงานราชการ (ครู)</t>
  </si>
  <si>
    <t>ณ วันที่ 30 กันยายน 2559</t>
  </si>
  <si>
    <t>ระบบจะเชื่อมโยงมาให้จากส่วนที่ 2</t>
  </si>
  <si>
    <t>งบบุคลากร, งบดำเนินงาน และงบลงทุน ดังนี้</t>
  </si>
  <si>
    <t>(4) ค่าจ้างพี่เลี้ยงเด็กพิการ  หมายถึง พี่เลี้ยงเด็กพิการที่ทำหน้าที่ผู้ช่วยครูจัดการเรียนรู้สำหรับนักเรียนพิการ</t>
  </si>
  <si>
    <t>(5) ค่าตอบแทนพิเศษเงินเดือนเต็มขั้น หมายถึง จำนวนเงินค่าตอบแทนพิเศษสำหรับข้าราชการ/ลูกจ้างประจำที่</t>
  </si>
  <si>
    <t>(6) ค่าตอบแทนวิทยากร/ครูผู้สอนศาสนาอิสลาม หมายถึง ค่าตอบแทนวิทยากรสอนศาสนาอิสลามศึกษารายชั่วโมง</t>
  </si>
  <si>
    <t>(7) ค่าตอบแทนพิเศษรายเดือนสำหรับข้าราชการ พนักงานราชการและลูกจ้างที่ปฏิบัติงานในพื้นที่พิเศษ</t>
  </si>
  <si>
    <t>(8) เงินสมทบกองทุนประกันสังคม หมายถึง  เงินที่นายจ้างสพฐ./สพป./สพม./โรงเรียนนำส่งเข้ากองทุนประกันสังคม</t>
  </si>
  <si>
    <t>(9) ค่าเช่าบ้าน หมายถึง ค่าตอบแทนซึ่งทางราชการจ่ายให้กับข้าราชการที่มีสิทธ์เบิกค่าเช่าบ้าน/เช่าซื้อ ได้ตามระเบียบ</t>
  </si>
  <si>
    <t>(10) ค่าซ่อมแซมครุภัณฑ์ หมายถึง ค่าซ่อมแซมครุภัณฑ์ ที่ สพฐ./สพป./สพป. จัดสรรให้โรงเรียนสำหรับซ่อมแซมครุภัณฑ์ที่ชำรุด</t>
  </si>
  <si>
    <t xml:space="preserve">(11) สำหรับดำเนินการต่างๆ หมายถึง งบดำเนินงานที่โรงเรียนได้รับจัดสรรจากสพฐ./สพป./สพม. นอกเหนือจาก(1)-(10)    </t>
  </si>
  <si>
    <t xml:space="preserve">กรณีที่ได้รับมาเป็นกลุ่มโรงเรียนให้นำ  จำนวนโรงเรียนมาหารก่อน </t>
  </si>
  <si>
    <t>5.2 เงินประกันสัญญา</t>
  </si>
  <si>
    <t>5.3 เงินภาษี หัก ณ ที่จ่าย จากสัญญาซื้อ/จ้างของโรงเรียน</t>
  </si>
  <si>
    <t xml:space="preserve">2. ด้านการบริหารงานบุคคล, 3. ด้านการบริหารงบประมาณ,  4. ด้านการบริหารทั่วไป และ 5 ด้านกิจการนักเรียน  </t>
  </si>
  <si>
    <t>โดยใช้เงินที่ได้รับจากแหล่งต่างๆในส่วนที่ 3 รายรับของโรงเรียน ปีงบประมาณ 2560</t>
  </si>
  <si>
    <t>2.1 โครงการเรียนฟรี ประกอบด้วย รายจ่ายจากเงินนอกงบประมาณ  เงินอุดหนุนทั่วไป ประเภทรายหัว ค่าหนังสือเรียน</t>
  </si>
  <si>
    <t>2.2  อื่นๆ ประกอบด้วย รายจ่ายจากเงินนอกงบประมาณ เงินอุดหนุนทั่วไปที่รับจาก สพฐ./สพป./สพม. นอกจาก ข้อ 2.1</t>
  </si>
  <si>
    <t>และที่ได้รับจาก อปท.เช่น ค่าอาหารกลางวัน  ค่าจ้างครูและบุคลากร และรวมถึงเงินอุดหุนที่ได้รับจากหน่วยงานอื่น</t>
  </si>
  <si>
    <t xml:space="preserve">แผนปฏิบัติการประจำปีที่โรงเรียนใช้จ่ายในช่วงระยะเวลาที่กำหนด </t>
  </si>
  <si>
    <t>4.6 เงินประกันสัญญา</t>
  </si>
  <si>
    <t>https:www.facebook.com/neaobec</t>
  </si>
  <si>
    <t>แบบรายงานรายรับ -รายจ่าย และรายงานเงินคงเหลือ และคำชี้แจงในการตอบแบบรายงาน</t>
  </si>
  <si>
    <t xml:space="preserve">ในปีงบประมาณ 2559  สพฐ. ได้กำหนดให้โรงเรียนทุกโรงเรียนในสังกัด รายงานข้อมูลรายรับ-รายจ่าย ของโรงเรียนทางเว็ปไซด์  </t>
  </si>
  <si>
    <t>1.3 ส่วนที่ 3  รายรับของโรงเรียน ปีงบประมาณ 2560 ได้เพิ่มรายการกรอกให้สอดคล้องกับการปฏิบัติด้านบัญชี</t>
  </si>
  <si>
    <t>เช่น งบบุคลากร  ค่าจ้างครูและบุคลากร เป็นต้น (รายละเอียดการเชื่อมโยงจะปรากฎในคำชี้แจงการเก็บข้อมูล)</t>
  </si>
  <si>
    <t>ครั้งที่ 1  ช่วงเวลา 1 ตุลาคม 2559 - 31 มีนาคม 2560 รายงานภายใน วันที่ 31 พฤษภาคม 2560</t>
  </si>
  <si>
    <t>ครั้งที่ 2  ช่วงเวลา 1 เมษายน 2560 - 30 กันยายน 2560 รายงานภายใน วันที่ 15 ตุลาคม 2560</t>
  </si>
  <si>
    <t>ให้แก้ไขในระบบให้เรียบร้อย หากถูกต้องแล้วเก็บไว้ใช้ประโยชน์</t>
  </si>
  <si>
    <t>2.4 พิมพ์ข้อมูลที่บันทึกจากโปรแกรม  ตรวจสอบความถูกต้องและครบถ้วนอีกครั้ง กรณีที่ไม่ถูกต้องและครบถ้วน</t>
  </si>
  <si>
    <t xml:space="preserve">1.4 ส่วนที่ 4 รายจ่ายของโรงเรียน ปีงบประมาณ 2560 เพิ่ม ช่องเงินนอกงบประมาณ เป็น 2 ช่อง คือโครงการเรียนฟรี </t>
  </si>
  <si>
    <t>ที่ส่งไป สพป.หรือสพม.</t>
  </si>
  <si>
    <t>และทะเบียนคุมหลักฐานขอเบิกของโรงเรียน และกรณีที่มีจำนวนเงินรายรับเท่ากับรายจ่าย ระบบจะเชื่อมโยงไปยังไปยังส่วนที่ 4 ด้านรายจ่ายเอง</t>
  </si>
  <si>
    <t>3. คำชี้แจง ได้ปรับปรุงคำอธิบายให้ละเอียดมากขึ้น สอดคล้องกับรายการของแบบรายงานทั้ง 5 ส่วน</t>
  </si>
  <si>
    <t>ขั้นตอนการบันทึกข้อมูล</t>
  </si>
  <si>
    <t>คำชี้แจงการบันทึกข้อมูล</t>
  </si>
  <si>
    <t>1.2 ส่วนที่ 2 รายงานเงินคงเหลือ ณ วันที่ 30 กันยายน พ.ศ. 2559 เมื่อโรงเรียนบันทึกแล้ว ระบบจะเชื่อมโยงไปยัง</t>
  </si>
  <si>
    <t xml:space="preserve">ข้อ 1 ของส่วนที่ 3 รายรับของโรงเรียน  จึงขอให้โรงเรียนตรวจสอบกับจำนวนเงินคงเหลิอประจำวัน ณ วันที่ 30 กันยายน 2559 </t>
  </si>
  <si>
    <t>และอื่นๆ เพื่อสพฐ.จะนำไปใช้ประโยชน์ (นำไปวิเคราะห์ค่าใช้จ่ายรายหัวที่เหมาะสมให้โรงเรียน) รวมทั้งเพิ่มช่องเงินรายได้แผ่นดิน</t>
  </si>
  <si>
    <t>2.1 ศึกษาคู่มือ  แบบรายงาน โปรแกรมการรายงาน  และคำชี้แจงการบันทึกข้อมูล</t>
  </si>
  <si>
    <t>2.2 กรอกข้อมูลทั้ง 5 ส่วน ในแบบฯ พร้อมตรวจสอบความถูกต้องและครบถ้วน</t>
  </si>
  <si>
    <t>2.3 นำข้อมูลจากจากแบบฯ มาบันทึกในโปรแกรม ตามที่ปรากฎใน  www : http://e-budget.jobobec.in.th</t>
  </si>
  <si>
    <t>(2) ผู้กรอกข้อมูล ตรวจสอบชื่อโรงเรียนให้ถูกต้อง และยืนยัน เพื่อป้องกันการบันทึกข้อมูลผิดโรงเรียน</t>
  </si>
  <si>
    <t>6.4 ดอกเบี้ยเงินฝากฯ</t>
  </si>
  <si>
    <t>หรือจากนิติกรรมหรือนิติบุคคล และไม่มีกฎหมายอื่นใดกำหนดให้โรงเรียนเก็บไว้ หรือหักไว้เพื่อจ่าย ประกอบด้วย</t>
  </si>
  <si>
    <t>รายละเอียดวิธีการกรอกให้ศึกษาได้จากส่วนที่ 2 รายงานเงินคงเหลือ ณ วันที่ 30 กันยายน พ.ศ. 2559</t>
  </si>
  <si>
    <t>ข้อเสนอแนะการบันทึกข้อมูลรายจ่ายของโรงเรียน</t>
  </si>
  <si>
    <t>กรณีที่ โครงการในแผนปฏิบัติการประจำปี และมีรายการค่าหนังสือห้องสมุด, ค่าหนังสือเรียน, ค่าอุปกรณ์การเรียน, ค่าเครื่องแบบ</t>
  </si>
  <si>
    <t>รายการนี้ระบบจะทำการเชื่อมโยงมาจากส่วนที่ 3 ข้อ 4.1</t>
  </si>
  <si>
    <t>/โรงเรียนเฉลิมพระเกียรติ /โรงเรียนศึกษาพิเศษ /โรงเรียนศึกษาสงเคราะห์   เป็นต้น รายการนี้ระบบจะทำการเชื่อมโยงมาจากส่วนที่ 3 ข้อ 2.4(1)</t>
  </si>
  <si>
    <t>มาจาก ส่วนที่ 3 ข้อ 2.4(2)</t>
  </si>
  <si>
    <t>(5) ค่าจ้างธุรการโครงการคืนครูให้นักเรียน หมายถึง ค่าจ้างบุคลากรที่ทำหน้าที่ธุรการแทนครู รายการนี้ระบบจะทำการเชื่อมโยง</t>
  </si>
  <si>
    <t>(6) ค่าจ้างเจ้าหน้าที่ห้องปฏิบัติการ รายการนี้ระบบจะทำการเชื่อมโยงมาจากส่วนที่ 3 ข้อ 2.4(3)</t>
  </si>
  <si>
    <t>(7) ค่าจ้างพี่เลี้ยงเด็กพิการ พี่เลี้ยงเด็กพิการที่ทำหน้าที่ผู้ช่วยครูจัดการเรียนรู้สำหรับนักเรียนพิการ รายการนี้ระบบ</t>
  </si>
  <si>
    <t>ระบบจะทำการเชื่อมโยงมาจากส่วนที่ 3 ข้อ 2.4(4)</t>
  </si>
  <si>
    <t>ได้รับเงินเดือนถึงขั้นสูง หรือใกล้ถึงขั้นสูงของระดับตำแหน่ง รายการนี้ไม่ต้องกรอก ระบบจะเชื่อมโยงมาจากส่วนที่ 3 ข้อ 2.4(5)</t>
  </si>
  <si>
    <t>รายการนี้ไม่ต้องกรอก ระบบจะเชื่อมโยงมาจากส่วนที่ 3 ข้อ 2.4(6)</t>
  </si>
  <si>
    <t>รายการนี้ไม่ต้องกรอก ระบบจะเชื่อมโยงมาจากส่วนที่ 3 ข้อ 2.4(7)</t>
  </si>
  <si>
    <t>รายการนี้ไม่ต้องกรอก ระบบจะเชื่อมโยงมาจากส่วนที่ 3 ข้อ 2.4(9)</t>
  </si>
  <si>
    <t>และโรงเรียน เป็นต้น รายการนี้ในส่วนที่จ่ายจากงบประมาณของสพฐ./สพป./สพม. ระบบจะเชื่อมโยงมาจากส่วนที่ 3 ข้อ 2.4(8)</t>
  </si>
  <si>
    <t>แต่หากจ่ายจากงบอื่นให้กรอกตามที่จ่ายจริง</t>
  </si>
  <si>
    <t>1. แบบรายงานข้อมูล ยังคงมี 5 ส่วนเหมือนเดิม  แต่เพิ่มรายการที่โรงเรียนส่วนใหญ่ปฏิบัติเพื่อให้สะดวกในการบันทึกในโปรแกรม ดังนี้</t>
  </si>
  <si>
    <t>1.1 ส่วนที่ 1 แยกเป็น  2 ประเด็น คือ ข้อมูลพื้นฐานของโรงเรียน และข้อมูลบุคลากรที่ปฏิบัติงานจริง ปีงบประมาณ 2560</t>
  </si>
  <si>
    <t>สำหรับการดำเนินการต่างๆ (นอกเหนือจากข้อ 5.1 -5.6)</t>
  </si>
  <si>
    <t>อื่นๆ (นอกเหนือจากข้อ 6.1 -6.4)</t>
  </si>
  <si>
    <r>
      <t>โครงการ/กิจกรรมการเรียนการสอนตามแผนปฏิบัติการประจำปี (ไม่รวมข้อ1.</t>
    </r>
    <r>
      <rPr>
        <sz val="14"/>
        <color rgb="FFC00000"/>
        <rFont val="TH SarabunPSK"/>
        <family val="2"/>
      </rPr>
      <t>2</t>
    </r>
    <r>
      <rPr>
        <sz val="14"/>
        <rFont val="TH SarabunPSK"/>
        <family val="2"/>
      </rPr>
      <t xml:space="preserve"> -1.7)</t>
    </r>
  </si>
  <si>
    <t xml:space="preserve">จำนวน 2 ครั้ง เพื่อนำไปใช้ประโยชน์สำหรับการบริหารงบประมาณ </t>
  </si>
  <si>
    <t>ในปีงบประมาณ 2560  สพฐ. และมหาวิทยาลัยธรรมศาสตร์ จึงได้ดำเนินการปรับปรุงแบบรายงานข้อมูล  โปรแกรม คำชี้แจงและ</t>
  </si>
  <si>
    <t xml:space="preserve">ช่องทางการสื่อสาร มีสาระสำคัญ ดังนี้ </t>
  </si>
  <si>
    <t xml:space="preserve">1.5 ส่วนที่ 5 รายงานเงินคงเหลือ ปีงบประมาณ 2560 </t>
  </si>
  <si>
    <t xml:space="preserve">2. โปรแกรมการบันทึกข้อมูล  ได้ปรับปรุงโปรแกรมที่ให้โรงเรียนบันทึกผ่าน http://e-budget.jobobec.in.th ให้สอดคล้องกับแบบรายงาน  </t>
  </si>
  <si>
    <t>ปีงบประมาณ 2560 พร้อมได้จัดทำคู่มือการบันทึกข้อมูลให้โรงเรียนได้ศึกษาด้วย</t>
  </si>
  <si>
    <t xml:space="preserve">4. ช่องทางการสื่อสาร เมื่อโรงเรียนมีปัญหา ในการบันทึกข้อมูล และโปรแกรม สามารถสอบถามได้ทางโทรศัพท์  e-mail หรือ  </t>
  </si>
  <si>
    <t>https:www.facebook.com/neaobec  ดูรายละเอียดได้ในใบปะหน้า</t>
  </si>
  <si>
    <t>(5) ค่ากิจกรรมพัฒาคุณภาพผู้เรียน, (6) ปัจจัยพื้นฐานสำหรับนักเรียนยากจน และ (6) ค่าอาหารนักเรียนประจำพักนอน โดยโรงเรียน</t>
  </si>
  <si>
    <t xml:space="preserve">ณ วันที่ 31 มีนาคม 2560 และครั้งที่ 2  ณ วันที่ 30 กันายน  2560  </t>
  </si>
  <si>
    <r>
      <rPr>
        <b/>
        <sz val="14"/>
        <color theme="1"/>
        <rFont val="TH SarabunPSK"/>
        <family val="2"/>
      </rPr>
      <t xml:space="preserve">จำนวนบุคลากรที่ปฏิบัติงานจริง </t>
    </r>
    <r>
      <rPr>
        <sz val="14"/>
        <color theme="1"/>
        <rFont val="TH SarabunPSK"/>
        <family val="2"/>
      </rPr>
      <t xml:space="preserve">  หมายถึง  จำนวนบุคลากรที่ปฏิบัติงานจริงทั้งหมดในโรงเรียน(นับบุคลากร </t>
    </r>
  </si>
  <si>
    <r>
      <rPr>
        <b/>
        <sz val="14"/>
        <color theme="1"/>
        <rFont val="TH SarabunPSK"/>
        <family val="2"/>
      </rPr>
      <t xml:space="preserve">รายงานเงินคงเหลือ </t>
    </r>
    <r>
      <rPr>
        <sz val="14"/>
        <color theme="1"/>
        <rFont val="TH SarabunPSK"/>
        <family val="2"/>
      </rPr>
      <t>หมายถึง รายงานเงินคงเหลือของโรงเรียน ณ วันที่ 30 กันยายน 2559  เพื่อจะได้ทราบ</t>
    </r>
  </si>
  <si>
    <r>
      <rPr>
        <b/>
        <sz val="14"/>
        <color theme="1"/>
        <rFont val="TH SarabunPSK"/>
        <family val="2"/>
      </rPr>
      <t>1. เงินกันไว้เบิกจ่ายเหลื่อมปี</t>
    </r>
    <r>
      <rPr>
        <sz val="14"/>
        <color theme="1"/>
        <rFont val="TH SarabunPSK"/>
        <family val="2"/>
      </rPr>
      <t xml:space="preserve"> หมายถึง งบประมาณที่โรงเรียนเบิกจ่ายได้ไม่หมดในปีงบประมาณ 2559 </t>
    </r>
  </si>
  <si>
    <r>
      <t xml:space="preserve">2. เงินรายได้แผ่นดินคงเหลือ </t>
    </r>
    <r>
      <rPr>
        <sz val="14"/>
        <color theme="1"/>
        <rFont val="TH SarabunPSK"/>
        <family val="2"/>
      </rPr>
      <t>หมายถึง</t>
    </r>
  </si>
  <si>
    <r>
      <rPr>
        <b/>
        <sz val="14"/>
        <color theme="1"/>
        <rFont val="TH SarabunPSK"/>
        <family val="2"/>
      </rPr>
      <t>3. เงินนอกงบประมาณคงเหลือ</t>
    </r>
    <r>
      <rPr>
        <sz val="14"/>
        <color theme="1"/>
        <rFont val="TH SarabunPSK"/>
        <family val="2"/>
      </rPr>
      <t xml:space="preserve"> หมายถึง เงินนอกงบประมาณของโรงเรียนที่ได้รับอนุญาตให้ใช้ได้ จากทะเบียนคุม</t>
    </r>
  </si>
  <si>
    <r>
      <t xml:space="preserve">4.เงินอื่นๆคงเหลือ  </t>
    </r>
    <r>
      <rPr>
        <sz val="14"/>
        <color theme="1"/>
        <rFont val="TH SarabunPSK"/>
        <family val="2"/>
      </rPr>
      <t>หมายถึง</t>
    </r>
    <r>
      <rPr>
        <b/>
        <sz val="14"/>
        <color theme="1"/>
        <rFont val="TH SarabunPSK"/>
        <family val="2"/>
      </rPr>
      <t xml:space="preserve"> เงินคงเหลือ นอกจากข้อ 1, 2และ 3</t>
    </r>
  </si>
  <si>
    <r>
      <t xml:space="preserve"> </t>
    </r>
    <r>
      <rPr>
        <b/>
        <sz val="14"/>
        <color theme="1"/>
        <rFont val="TH SarabunPSK"/>
        <family val="2"/>
      </rPr>
      <t>รายรับของโรงเรียน</t>
    </r>
    <r>
      <rPr>
        <sz val="14"/>
        <color theme="1"/>
        <rFont val="TH SarabunPSK"/>
        <family val="2"/>
      </rPr>
      <t xml:space="preserve"> หมายถึง จำนวนงบประมาณ/เงินที่โรงเรียนได้รับจากทุกแหล่ง และโรงเรียนได้บันทึกรายการรับในบัญชี </t>
    </r>
  </si>
  <si>
    <r>
      <t>1.</t>
    </r>
    <r>
      <rPr>
        <b/>
        <sz val="7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งบประมาณคงเหลือจากปีงบประมาณที่ผ่านมาที่ผ่านมา</t>
    </r>
    <r>
      <rPr>
        <sz val="14"/>
        <color theme="1"/>
        <rFont val="TH SarabunPSK"/>
        <family val="2"/>
      </rPr>
      <t xml:space="preserve">  หมายถึง  งบประมาณหรือเงินคงเหลือทุกประเภท  </t>
    </r>
  </si>
  <si>
    <r>
      <t xml:space="preserve">ณ วันที่ 30 กันยายน 2559 ที่โรงเรียนสามารถสามารถจ่ายได้ในปีงบประมาณ 2560 </t>
    </r>
    <r>
      <rPr>
        <b/>
        <u/>
        <sz val="14"/>
        <color theme="1"/>
        <rFont val="TH SarabunPSK"/>
        <family val="2"/>
      </rPr>
      <t xml:space="preserve">ข้อนี้โรงเรียนไม่ต้องกรอก </t>
    </r>
  </si>
  <si>
    <r>
      <t>2.</t>
    </r>
    <r>
      <rPr>
        <b/>
        <sz val="7"/>
        <color theme="1"/>
        <rFont val="TH SarabunPSK"/>
        <family val="2"/>
      </rPr>
      <t xml:space="preserve"> </t>
    </r>
    <r>
      <rPr>
        <b/>
        <sz val="14"/>
        <color rgb="FF000000"/>
        <rFont val="TH SarabunPSK"/>
        <family val="2"/>
      </rPr>
      <t>งบประมาณที่ได้รับจากหน่วยงานต้นสังกัด</t>
    </r>
    <r>
      <rPr>
        <sz val="14"/>
        <color theme="1"/>
        <rFont val="TH SarabunPSK"/>
        <family val="2"/>
      </rPr>
      <t xml:space="preserve">  หมายถึง  งบประมาณที่โรงเรียนได้รับจาก </t>
    </r>
    <r>
      <rPr>
        <b/>
        <sz val="14"/>
        <color theme="1"/>
        <rFont val="TH SarabunPSK"/>
        <family val="2"/>
      </rPr>
      <t>สพฐ. /สพป./สพม.</t>
    </r>
    <r>
      <rPr>
        <sz val="14"/>
        <color theme="1"/>
        <rFont val="TH SarabunPSK"/>
        <family val="2"/>
      </rPr>
      <t xml:space="preserve"> ได้แก่  งบเงินอุดหนุน   </t>
    </r>
  </si>
  <si>
    <r>
      <t>จนจบการศึกษาขั้นพื้นฐาน</t>
    </r>
    <r>
      <rPr>
        <sz val="14"/>
        <color theme="1"/>
        <rFont val="TH SarabunPSK"/>
        <family val="2"/>
      </rPr>
      <t xml:space="preserve">  หมายถึง  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เงินอุดหนุนโครงการเรียนฟรีที่ สพฐ.โอนเงินเข้าบัญชีโรงเรียนโดยตรง  จำนวน 7 รายการ  </t>
    </r>
  </si>
  <si>
    <r>
      <t xml:space="preserve">2.2  งบเงินอุดหนุน (เงินอุดหนุนทั่วไป นอกเหนือจาก 2.1) </t>
    </r>
    <r>
      <rPr>
        <sz val="14"/>
        <color theme="1"/>
        <rFont val="TH SarabunPSK"/>
        <family val="2"/>
      </rPr>
      <t xml:space="preserve"> เช่น เงินอุดหนุนค่าอาหารนักเรียนประจำ,</t>
    </r>
  </si>
  <si>
    <r>
      <t xml:space="preserve">2.3 งบบุคลากร  </t>
    </r>
    <r>
      <rPr>
        <sz val="14"/>
        <color theme="1"/>
        <rFont val="TH SarabunPSK"/>
        <family val="2"/>
      </rPr>
      <t>หมายถึง เงินเดือนและค่าจ้างประจำ ค่าตอบแทนพนักงานราชการ และเงินที่จ่ายควบเงินเดือน ดังนี้</t>
    </r>
  </si>
  <si>
    <r>
      <t xml:space="preserve">    -</t>
    </r>
    <r>
      <rPr>
        <b/>
        <sz val="14"/>
        <color theme="1"/>
        <rFont val="TH SarabunPSK"/>
        <family val="2"/>
      </rPr>
      <t xml:space="preserve"> เงินเดือน เช่น</t>
    </r>
    <r>
      <rPr>
        <sz val="14"/>
        <color theme="1"/>
        <rFont val="TH SarabunPSK"/>
        <family val="2"/>
      </rPr>
      <t xml:space="preserve"> เงินเดือนของ ผอ.โรงเรียน,  รอง ผอ.โรงเรียน,  ข้าราชการครู(รวมข้าราชการครูที่มาช่วยราชการ เป็นต้น,</t>
    </r>
    <r>
      <rPr>
        <b/>
        <sz val="14"/>
        <color theme="1"/>
        <rFont val="TH SarabunPSK"/>
        <family val="2"/>
      </rPr>
      <t xml:space="preserve">     </t>
    </r>
  </si>
  <si>
    <r>
      <rPr>
        <b/>
        <sz val="14"/>
        <color theme="1"/>
        <rFont val="TH SarabunPSK"/>
        <family val="2"/>
      </rPr>
      <t xml:space="preserve">   </t>
    </r>
    <r>
      <rPr>
        <sz val="14"/>
        <color theme="1"/>
        <rFont val="TH SarabunPSK"/>
        <family val="2"/>
      </rPr>
      <t xml:space="preserve"> -</t>
    </r>
    <r>
      <rPr>
        <b/>
        <sz val="14"/>
        <color theme="1"/>
        <rFont val="TH SarabunPSK"/>
        <family val="2"/>
      </rPr>
      <t xml:space="preserve"> ค่าจ้างประจำ</t>
    </r>
    <r>
      <rPr>
        <sz val="14"/>
        <color theme="1"/>
        <rFont val="TH SarabunPSK"/>
        <family val="2"/>
      </rPr>
      <t xml:space="preserve">     เช่น ค่าจ้างประจำนักการภารโรง เป็นต้น    </t>
    </r>
  </si>
  <si>
    <r>
      <t xml:space="preserve">    - </t>
    </r>
    <r>
      <rPr>
        <b/>
        <sz val="14"/>
        <color theme="1"/>
        <rFont val="TH SarabunPSK"/>
        <family val="2"/>
      </rPr>
      <t xml:space="preserve">ค่าตอบแทนพนักงานราชการ </t>
    </r>
    <r>
      <rPr>
        <sz val="14"/>
        <color theme="1"/>
        <rFont val="TH SarabunPSK"/>
        <family val="2"/>
      </rPr>
      <t>เช่น ค่าตอบแทนพนักงานราชการ(ครู) และค่าตอบแทนพนักงานราชการ</t>
    </r>
  </si>
  <si>
    <r>
      <t xml:space="preserve">    -</t>
    </r>
    <r>
      <rPr>
        <b/>
        <sz val="14"/>
        <color theme="1"/>
        <rFont val="TH SarabunPSK"/>
        <family val="2"/>
      </rPr>
      <t xml:space="preserve"> เงินอื่นที่จ่ายควบกับเงินเดือน</t>
    </r>
    <r>
      <rPr>
        <sz val="14"/>
        <color theme="1"/>
        <rFont val="TH SarabunPSK"/>
        <family val="2"/>
      </rPr>
      <t xml:space="preserve"> เช่น เงินประจำตำแหน่ง,  เงินวิทยฐานะ, เงินค่าตอบแทนรายเดือนสำหรับข้าราชการ</t>
    </r>
  </si>
  <si>
    <r>
      <t>2.4</t>
    </r>
    <r>
      <rPr>
        <sz val="14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งบดำเนินงาน</t>
    </r>
    <r>
      <rPr>
        <sz val="14"/>
        <color theme="1"/>
        <rFont val="TH SarabunPSK"/>
        <family val="2"/>
      </rPr>
      <t xml:space="preserve"> หมายถึง ค่าตอบแทน  ค่าใช้สอย  ค่าวัสดุ  และค่าสาธารณูปโภค  ที่โรงเรียนได้รับจัดสรรจาก สพฐ.</t>
    </r>
  </si>
  <si>
    <r>
      <t>2.5</t>
    </r>
    <r>
      <rPr>
        <sz val="14"/>
        <color theme="1"/>
        <rFont val="TH SarabunPSK"/>
        <family val="2"/>
      </rPr>
      <t xml:space="preserve"> </t>
    </r>
    <r>
      <rPr>
        <b/>
        <sz val="14"/>
        <color theme="1"/>
        <rFont val="TH SarabunPSK"/>
        <family val="2"/>
      </rPr>
      <t>งบลงทุน</t>
    </r>
    <r>
      <rPr>
        <sz val="14"/>
        <color theme="1"/>
        <rFont val="TH SarabunPSK"/>
        <family val="2"/>
      </rPr>
      <t xml:space="preserve"> หมายถึง  ค่าครุภัณฑ์ และค่าที่ดินและสิ่งก่อสร้าง </t>
    </r>
  </si>
  <si>
    <r>
      <t xml:space="preserve"> (1) ค่าครุภัณฑ์  หมายถึง </t>
    </r>
    <r>
      <rPr>
        <sz val="11"/>
        <color theme="1"/>
        <rFont val="TH SarabunPSK"/>
        <family val="2"/>
      </rPr>
      <t xml:space="preserve">  </t>
    </r>
    <r>
      <rPr>
        <sz val="14"/>
        <color theme="1"/>
        <rFont val="TH SarabunPSK"/>
        <family val="2"/>
      </rPr>
      <t>งบประมาณที่โรงเรียนได้รับจัดสรร สำหรับ</t>
    </r>
    <r>
      <rPr>
        <b/>
        <sz val="14"/>
        <color theme="1"/>
        <rFont val="TH SarabunPSK"/>
        <family val="2"/>
      </rPr>
      <t>จัดซื้อ</t>
    </r>
    <r>
      <rPr>
        <sz val="14"/>
        <color theme="1"/>
        <rFont val="TH SarabunPSK"/>
        <family val="2"/>
      </rPr>
      <t xml:space="preserve">สิ่งของที่โดยสภาพมีลักษณะคงทนถาวร    </t>
    </r>
  </si>
  <si>
    <r>
      <t>(2) ค่าที่ดินและสิ่งก่อสร้าง หมายถึง  งบประมาณที่โรงเรียนได้รับจัดสรรจากสพฐ./สพป./สพม.  สำหรับ</t>
    </r>
    <r>
      <rPr>
        <b/>
        <sz val="14"/>
        <color theme="1"/>
        <rFont val="TH SarabunPSK"/>
        <family val="2"/>
      </rPr>
      <t>จัดจ้าง</t>
    </r>
    <r>
      <rPr>
        <sz val="14"/>
        <color theme="1"/>
        <rFont val="TH SarabunPSK"/>
        <family val="2"/>
      </rPr>
      <t xml:space="preserve">เป็นซ่อมแซม  </t>
    </r>
  </si>
  <si>
    <r>
      <t>3. เงินที่ได้รับจากหน่วยงานของรัฐอื่นๆ</t>
    </r>
    <r>
      <rPr>
        <sz val="14"/>
        <color theme="1"/>
        <rFont val="TH SarabunPSK"/>
        <family val="2"/>
      </rPr>
      <t xml:space="preserve">  หมายถึง  งบประมาณที่โรงเรียนได้รับจาก จังหวัด  กลุ่มจังหวัด  โรงเรียน  หรือจากหน่วยงาน</t>
    </r>
  </si>
  <si>
    <r>
      <rPr>
        <b/>
        <sz val="14"/>
        <color theme="1"/>
        <rFont val="TH SarabunPSK"/>
        <family val="2"/>
      </rPr>
      <t>3.1  ค่าจ้างครูและบุคลากร</t>
    </r>
    <r>
      <rPr>
        <sz val="14"/>
        <color theme="1"/>
        <rFont val="TH SarabunPSK"/>
        <family val="2"/>
      </rPr>
      <t xml:space="preserve">   </t>
    </r>
  </si>
  <si>
    <r>
      <t xml:space="preserve">3.3 สำหรับการดำเนินการและจัดกิจกรรมต่างๆ  </t>
    </r>
    <r>
      <rPr>
        <sz val="14"/>
        <color theme="1"/>
        <rFont val="TH SarabunPSK"/>
        <family val="2"/>
      </rPr>
      <t>เป็นรายรับที่นอกเหนือจาก ข้อ 3.1และ3.2</t>
    </r>
  </si>
  <si>
    <r>
      <t>4</t>
    </r>
    <r>
      <rPr>
        <sz val="14"/>
        <color theme="1"/>
        <rFont val="TH SarabunPSK"/>
        <family val="2"/>
      </rPr>
      <t xml:space="preserve">. </t>
    </r>
    <r>
      <rPr>
        <b/>
        <sz val="14"/>
        <color theme="1"/>
        <rFont val="TH SarabunPSK"/>
        <family val="2"/>
      </rPr>
      <t>เงินที่ได้รับจาก อปท.</t>
    </r>
    <r>
      <rPr>
        <sz val="14"/>
        <color theme="1"/>
        <rFont val="TH SarabunPSK"/>
        <family val="2"/>
      </rPr>
      <t xml:space="preserve"> หมายถึง  งบประมาณที่โรงเรียนได้รับจาก เทศบาล  อบจ. หรือ อบต.เพื่อให้โรงเรียนดำเนินการต่างๆ  เป็น   </t>
    </r>
  </si>
  <si>
    <r>
      <rPr>
        <b/>
        <sz val="14"/>
        <color theme="1"/>
        <rFont val="TH SarabunPSK"/>
        <family val="2"/>
      </rPr>
      <t xml:space="preserve">4.3 สำหรับการดำเนินการต่างๆ (นอกเหนือจากข้อ 4.1 และ4.2) </t>
    </r>
    <r>
      <rPr>
        <sz val="14"/>
        <color theme="1"/>
        <rFont val="TH SarabunPSK"/>
        <family val="2"/>
      </rPr>
      <t xml:space="preserve">เช่น แข่งขันกีฬา  และ จัดงานวันเด็ก  เป็นต้น </t>
    </r>
  </si>
  <si>
    <r>
      <t xml:space="preserve">5. เงินนอกงบประมาณ </t>
    </r>
    <r>
      <rPr>
        <sz val="14"/>
        <color theme="1"/>
        <rFont val="TH SarabunPSK"/>
        <family val="2"/>
      </rPr>
      <t xml:space="preserve"> หมายถึง  เงินนอกงบประมาณของโรงเรียนที่ได้รับตามกฎหมายที่กำหนดไม่ต้องนำส่งเป็นเงินรายได้แผ่นดิน   </t>
    </r>
  </si>
  <si>
    <r>
      <t xml:space="preserve">6. เงินรายได้แผ่นดิน </t>
    </r>
    <r>
      <rPr>
        <sz val="14"/>
        <color theme="1"/>
        <rFont val="TH SarabunPSK"/>
        <family val="2"/>
      </rPr>
      <t xml:space="preserve">หมายถึง เงินที่โรงเรียนจัดเก็บหรือได้รับไว้เป็นกรรมสิทธิ์ตามกฎหมาย  ระเบียบ  ข้อบังคับ มีประเภทต่างๆ ประกอบด้วย  </t>
    </r>
  </si>
  <si>
    <r>
      <t>รายจ่ายของโรงเรียน</t>
    </r>
    <r>
      <rPr>
        <sz val="14"/>
        <color theme="1"/>
        <rFont val="TH SarabunPSK"/>
        <family val="2"/>
      </rPr>
      <t xml:space="preserve">  หมายถึง  รายจ่ายสำหรับการบริหารจัดการโรงเรียนทั้ง 5 ด้าน คือ 1. ด้านการบริหารงานวิชาการ </t>
    </r>
  </si>
  <si>
    <r>
      <t>1. เงินงบประมาณ</t>
    </r>
    <r>
      <rPr>
        <sz val="14"/>
        <color theme="1"/>
        <rFont val="TH SarabunPSK"/>
        <family val="2"/>
      </rPr>
      <t xml:space="preserve">  หมายถึง  รายจ่ายของโรงเรียนจากเงินที่ได้รับจัดสรรจากหน่วยงานต้นสังกัด(สพฐ., สพป., และสพม.)</t>
    </r>
  </si>
  <si>
    <r>
      <t>2. เงินนอกงบประมาณ</t>
    </r>
    <r>
      <rPr>
        <sz val="14"/>
        <color theme="1"/>
        <rFont val="TH SarabunPSK"/>
        <family val="2"/>
      </rPr>
      <t xml:space="preserve">  หมายถึง  รายจ่ายที่กฎหมายกำหนดให้ไม่ต้องนำส่งเป็นเงินรายได้แผ่นดิน หรือเงินที่ได้รับ</t>
    </r>
  </si>
  <si>
    <r>
      <t xml:space="preserve">3. เงินรายได้แผ่นดิน หมายถึง </t>
    </r>
    <r>
      <rPr>
        <sz val="14"/>
        <color theme="1"/>
        <rFont val="TH SarabunPSK"/>
        <family val="2"/>
      </rPr>
      <t>เงินที่รงเรียนจัดเก็บ หรือได้รับไว้เป็นกรรมสิทธิ์ตามกฎหมาย</t>
    </r>
  </si>
  <si>
    <r>
      <t xml:space="preserve">1. ด้านการบริหารงานวิชาการ   </t>
    </r>
    <r>
      <rPr>
        <sz val="14"/>
        <color theme="1"/>
        <rFont val="TH SarabunPSK"/>
        <family val="2"/>
      </rPr>
      <t xml:space="preserve">หมายถึง  รายจ่ายที่โรงเรียนใช้จ่ายเพื่อการจัดการเรียนสอน  ยกระดับคุณภาพนักเรียน ประกอบด้วย  </t>
    </r>
  </si>
  <si>
    <r>
      <rPr>
        <b/>
        <sz val="14"/>
        <color theme="1"/>
        <rFont val="TH SarabunPSK"/>
        <family val="2"/>
      </rPr>
      <t xml:space="preserve">1.1 โครงการ/กิจกรรมการเรียนการสอนตามแผนปฏิบัติการประจำปี (ไม่รวมข้อ 1.2-1.7) </t>
    </r>
    <r>
      <rPr>
        <sz val="14"/>
        <color theme="1"/>
        <rFont val="TH SarabunPSK"/>
        <family val="2"/>
      </rPr>
      <t>หมายถึง รายจ่ายของโครงการใน</t>
    </r>
  </si>
  <si>
    <r>
      <t xml:space="preserve">1.2 หนังสือห้องสมุด  </t>
    </r>
    <r>
      <rPr>
        <sz val="14"/>
        <color theme="1"/>
        <rFont val="TH SarabunPSK"/>
        <family val="2"/>
      </rPr>
      <t xml:space="preserve">หมายถึง รายจ่ายเพื่อจัดซื้อหนังสือเข้าห้องสมุด </t>
    </r>
  </si>
  <si>
    <r>
      <t xml:space="preserve">1.3 หนังสือเรียน </t>
    </r>
    <r>
      <rPr>
        <sz val="14"/>
        <color theme="1"/>
        <rFont val="TH SarabunPSK"/>
        <family val="2"/>
      </rPr>
      <t xml:space="preserve">หมายถึง รายจ่ายเพื่อจัดซื้อหนังสือให้นักเรียนตามโครงการเรียนฟรี </t>
    </r>
  </si>
  <si>
    <r>
      <t xml:space="preserve">1.4 อุปกรณ์การเรียน </t>
    </r>
    <r>
      <rPr>
        <sz val="14"/>
        <color theme="1"/>
        <rFont val="TH SarabunPSK"/>
        <family val="2"/>
      </rPr>
      <t>หมายถึง เงินที่จ่ายให้ผู้ปกครอง/โรงเรียนดำเนินการจัดซื้ออุปกรณ์ให้นักเรียนตามโครงการเรียนฟรี</t>
    </r>
  </si>
  <si>
    <r>
      <t xml:space="preserve">1.5 เครื่องแบบนักเรียน  </t>
    </r>
    <r>
      <rPr>
        <sz val="14"/>
        <color theme="1"/>
        <rFont val="TH SarabunPSK"/>
        <family val="2"/>
      </rPr>
      <t>หมายถึง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เงินที่จ่ายให้ผู้ปกครอง/โรงเรียนดำเนินการจัดซื้อเครื่องแบบให้นักเรียนตามโครงการเรียนฟรี</t>
    </r>
  </si>
  <si>
    <r>
      <t xml:space="preserve">1.6 กิจกรรมพัฒนาคุณภาพผู้เรียน </t>
    </r>
    <r>
      <rPr>
        <sz val="14"/>
        <color theme="1"/>
        <rFont val="TH SarabunPSK"/>
        <family val="2"/>
      </rPr>
      <t>หมายถึง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รายจ่ายที่โรงเรียนจัดกิจกรรมพัฒนาคุณภาพผู้เรียน 4 รายการตามที่ สพฐ.กำหนด</t>
    </r>
  </si>
  <si>
    <r>
      <t>2. ด้านการบริหารงานบุคคล</t>
    </r>
    <r>
      <rPr>
        <sz val="14"/>
        <color theme="1"/>
        <rFont val="TH SarabunPSK"/>
        <family val="2"/>
      </rPr>
      <t xml:space="preserve">  หมายถึง  รายจ่ายที่โรงเรียนใช้จ่ายเกี่ยวกับบุคลากร  โครงการพัฒนาบุคลากรฯ และอื่นๆ ดังนี้ </t>
    </r>
  </si>
  <si>
    <r>
      <rPr>
        <b/>
        <sz val="14"/>
        <color theme="1"/>
        <rFont val="TH SarabunPSK"/>
        <family val="2"/>
      </rPr>
      <t>2.2 โครงการพัฒนาบุคลากรตามแผนปฏิบัติการประจำปี</t>
    </r>
    <r>
      <rPr>
        <sz val="14"/>
        <color theme="1"/>
        <rFont val="TH SarabunPSK"/>
        <family val="2"/>
      </rPr>
      <t xml:space="preserve">  หมายถึง รายจ่ายของโครงการในแผนปฏิบัติการประจำปี</t>
    </r>
  </si>
  <si>
    <r>
      <t xml:space="preserve">2.3 อื่นๆ </t>
    </r>
    <r>
      <rPr>
        <sz val="14"/>
        <color theme="1"/>
        <rFont val="TH SarabunPSK"/>
        <family val="2"/>
      </rPr>
      <t>หมายถึง รายจ่ายอื่นของโรงเรียนด้านบริหารงานบุคคล นอกเหนือจากข้อ 2.1 และ 2.2</t>
    </r>
  </si>
  <si>
    <r>
      <t xml:space="preserve">3. ด้านการบริหารงบประมาณ  </t>
    </r>
    <r>
      <rPr>
        <sz val="14"/>
        <color theme="1"/>
        <rFont val="TH SarabunPSK"/>
        <family val="2"/>
      </rPr>
      <t>หมายถึง</t>
    </r>
    <r>
      <rPr>
        <b/>
        <sz val="14"/>
        <color theme="1"/>
        <rFont val="TH SarabunPSK"/>
        <family val="2"/>
      </rPr>
      <t xml:space="preserve">  </t>
    </r>
    <r>
      <rPr>
        <sz val="14"/>
        <color theme="1"/>
        <rFont val="TH SarabunPSK"/>
        <family val="2"/>
      </rPr>
      <t xml:space="preserve">รายจ่ายที่โรงเรียนใช้จ่าย ด้านครุภัณฑ์ และอาคารสถานที่ทั้งที่เป็นเงินงบประมาณ </t>
    </r>
  </si>
  <si>
    <r>
      <rPr>
        <b/>
        <sz val="14"/>
        <color theme="1"/>
        <rFont val="TH SarabunPSK"/>
        <family val="2"/>
      </rPr>
      <t>3.1 ค่าครุภัณฑ์</t>
    </r>
    <r>
      <rPr>
        <sz val="14"/>
        <color theme="1"/>
        <rFont val="TH SarabunPSK"/>
        <family val="2"/>
      </rPr>
      <t xml:space="preserve">  หมายถึง งบประมาณ/เงินที่โรงเรียนจ่ายเพื่อเป็นค่าจัดหาครุภัณฑ์ </t>
    </r>
  </si>
  <si>
    <r>
      <rPr>
        <b/>
        <sz val="14"/>
        <color theme="1"/>
        <rFont val="TH SarabunPSK"/>
        <family val="2"/>
      </rPr>
      <t>3.2 ค่าซ่อมแซมครุภัณฑ์</t>
    </r>
    <r>
      <rPr>
        <sz val="14"/>
        <color theme="1"/>
        <rFont val="TH SarabunPSK"/>
        <family val="2"/>
      </rPr>
      <t xml:space="preserve"> หมายถึง โรงเรียนจ่ายเพื่อซ่อมแซมครุภัณฑ์ให้อยู่ในสภาพดี พร้อมใช้งาน</t>
    </r>
  </si>
  <si>
    <r>
      <t xml:space="preserve">3.3 ค่าก่อสร้างอาคารเรียน อาคารประกอบและสิ่งก่อสร้างอื่น </t>
    </r>
    <r>
      <rPr>
        <sz val="14"/>
        <color theme="1"/>
        <rFont val="TH SarabunPSK"/>
        <family val="2"/>
      </rPr>
      <t xml:space="preserve">หมายถึง โรงเรียนจ่ายเพื่อเป็นค่าก่อสร้างอาคารเรียน  </t>
    </r>
  </si>
  <si>
    <r>
      <t xml:space="preserve">3.5 โครงการการบริหารงบประมาณตามแผนปฏิบัติการประจำปี  หมายถึง </t>
    </r>
    <r>
      <rPr>
        <sz val="14"/>
        <color theme="1"/>
        <rFont val="TH SarabunPSK"/>
        <family val="2"/>
      </rPr>
      <t>รายจ่ายของโครงการในแผนปฏิบัติการประจำปี</t>
    </r>
  </si>
  <si>
    <r>
      <t xml:space="preserve">3.6 อื่นๆ </t>
    </r>
    <r>
      <rPr>
        <sz val="14"/>
        <color theme="1"/>
        <rFont val="TH SarabunPSK"/>
        <family val="2"/>
      </rPr>
      <t>หมายถึง รายจ่ายอื่นของโรงเรียนด้านการบริหารงบประมาณ นอกเหนือจากข้อ 3.1- 3.5</t>
    </r>
  </si>
  <si>
    <r>
      <t xml:space="preserve">4. ด้านการบริหารทั่วไป  </t>
    </r>
    <r>
      <rPr>
        <sz val="14"/>
        <color theme="1"/>
        <rFont val="TH SarabunPSK"/>
        <family val="2"/>
      </rPr>
      <t>หมายถึง</t>
    </r>
    <r>
      <rPr>
        <b/>
        <sz val="14"/>
        <color theme="1"/>
        <rFont val="TH SarabunPSK"/>
        <family val="2"/>
      </rPr>
      <t xml:space="preserve">  </t>
    </r>
    <r>
      <rPr>
        <sz val="14"/>
        <color theme="1"/>
        <rFont val="TH SarabunPSK"/>
        <family val="2"/>
      </rPr>
      <t>รายจ่ายที่โรงเรียนใช้จ่าย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>สำหรับบริหารงานสำนักงานและตามภารกิจบริหารงานทั่วไปของโรงเรียน</t>
    </r>
  </si>
  <si>
    <r>
      <t xml:space="preserve">4.1 ค่าสาธาณูปโภค </t>
    </r>
    <r>
      <rPr>
        <sz val="14"/>
        <color theme="1"/>
        <rFont val="TH SarabunPSK"/>
        <family val="2"/>
      </rPr>
      <t>หมายถึง รายจ่ายของโรงเรียนในเรื่องของ (1) ค่าไฟฟ้า, (2) ค่าน้ำประปา, (3) ค่าโทรศัพท์,</t>
    </r>
  </si>
  <si>
    <r>
      <t xml:space="preserve">4.3 ค่าเบี้ยเลี้ยง ที่พัก และพาหนะ </t>
    </r>
    <r>
      <rPr>
        <sz val="14"/>
        <color theme="1"/>
        <rFont val="TH SarabunPSK"/>
        <family val="2"/>
      </rPr>
      <t>รวมค่าจ้างเหมาบริการและค่าชดเชยน้ำมัน ไม่รวมการเบิกจ่าย ณ จุดอบอรม</t>
    </r>
  </si>
  <si>
    <r>
      <rPr>
        <b/>
        <sz val="14"/>
        <color theme="1"/>
        <rFont val="TH SarabunPSK"/>
        <family val="2"/>
      </rPr>
      <t>4.7 เงินภาษีหัก ณ ที่จ่าย</t>
    </r>
    <r>
      <rPr>
        <sz val="14"/>
        <color theme="1"/>
        <rFont val="TH SarabunPSK"/>
        <family val="2"/>
      </rPr>
      <t>จากสัญญาจัดซื้อ/จัดจ้างของโรงเรียน</t>
    </r>
  </si>
  <si>
    <r>
      <t xml:space="preserve">4.9 อื่นๆ </t>
    </r>
    <r>
      <rPr>
        <sz val="14"/>
        <color theme="1"/>
        <rFont val="TH SarabunPSK"/>
        <family val="2"/>
      </rPr>
      <t>หมายถึง รายอื่นๆด้านการบริหารทั่วไปที่นอกเหนือจากข้อ 4.1 - 4.8 เช่น ค่าเช่าที่ดิน, ค่าบำรุงรักษาคอมพิวเตอร์,</t>
    </r>
  </si>
  <si>
    <r>
      <t>5. ด้านกิจการนักเรียน</t>
    </r>
    <r>
      <rPr>
        <sz val="14"/>
        <color theme="1"/>
        <rFont val="TH SarabunPSK"/>
        <family val="2"/>
      </rPr>
      <t xml:space="preserve">  หมายถึง</t>
    </r>
    <r>
      <rPr>
        <b/>
        <sz val="14"/>
        <color theme="1"/>
        <rFont val="TH SarabunPSK"/>
        <family val="2"/>
      </rPr>
      <t xml:space="preserve">  </t>
    </r>
    <r>
      <rPr>
        <sz val="14"/>
        <color theme="1"/>
        <rFont val="TH SarabunPSK"/>
        <family val="2"/>
      </rPr>
      <t>รายจ่ายที่โรงเรียนใช้จ่าย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สำหรับส่งเสริม สนับสนุนให้นักเรียนได้มีโอกาสเรียนรู้จนจบหลักสูตร </t>
    </r>
  </si>
  <si>
    <r>
      <t xml:space="preserve">6. เงินรายได้แผ่นดิน </t>
    </r>
    <r>
      <rPr>
        <sz val="14"/>
        <color theme="1"/>
        <rFont val="TH SarabunPSK"/>
        <family val="2"/>
      </rPr>
      <t xml:space="preserve">หมายถึง   เงินที่รงเรียนจัดเก็บ หรือได้รับไว้เป็นกรรมสิทธิ์ตามกฎหมาย ระเบียบ ข้อบังคับ </t>
    </r>
  </si>
  <si>
    <r>
      <rPr>
        <b/>
        <sz val="14"/>
        <color theme="1"/>
        <rFont val="TH SarabunPSK"/>
        <family val="2"/>
      </rPr>
      <t xml:space="preserve">รายงานเงินคงเหลือ </t>
    </r>
    <r>
      <rPr>
        <sz val="14"/>
        <color theme="1"/>
        <rFont val="TH SarabunPSK"/>
        <family val="2"/>
      </rPr>
      <t xml:space="preserve">หมายถึง รายงานเงินคงเหลือของโรงเรียน  ตามรายการที่กำหนด จำนวน 2 ครั้ง คือ ครั้งที่ 1 เงินคงเหลือ </t>
    </r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</si>
</sst>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87" formatCode="_-* #,##0_-;\-* #,##0_-;_-* &quot;-&quot;??_-;_-@_-"/>
    <numFmt numFmtId="188" formatCode="#,##0.00_ ;[Red]\-#,##0.00\ "/>
  </numFmts>
  <fonts count="33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color rgb="FF006600"/>
      <name val="TH SarabunPSK"/>
      <family val="2"/>
    </font>
    <font>
      <sz val="14"/>
      <color rgb="FF0000FF"/>
      <name val="TH SarabunPSK"/>
      <family val="2"/>
    </font>
    <font>
      <b/>
      <sz val="14"/>
      <color rgb="FF006600"/>
      <name val="TH SarabunPSK"/>
      <family val="2"/>
    </font>
    <font>
      <b/>
      <sz val="14"/>
      <color rgb="FF0000FF"/>
      <name val="TH SarabunPSK"/>
      <family val="2"/>
    </font>
    <font>
      <b/>
      <sz val="16"/>
      <color theme="1"/>
      <name val="TH SarabunPSK"/>
      <family val="2"/>
    </font>
    <font>
      <i/>
      <sz val="14"/>
      <color theme="1" tint="4.9989318521683403E-2"/>
      <name val="TH SarabunPSK"/>
      <family val="2"/>
    </font>
    <font>
      <i/>
      <sz val="14"/>
      <color rgb="FF006600"/>
      <name val="TH SarabunPSK"/>
      <family val="2"/>
    </font>
    <font>
      <i/>
      <sz val="14"/>
      <name val="TH SarabunPSK"/>
      <family val="2"/>
    </font>
    <font>
      <i/>
      <sz val="14"/>
      <color rgb="FF0000FF"/>
      <name val="TH SarabunPSK"/>
      <family val="2"/>
    </font>
    <font>
      <i/>
      <sz val="14"/>
      <color rgb="FFFF0000"/>
      <name val="TH SarabunPSK"/>
      <family val="2"/>
    </font>
    <font>
      <b/>
      <sz val="18"/>
      <name val="TH SarabunPSK"/>
      <family val="2"/>
    </font>
    <font>
      <b/>
      <sz val="14"/>
      <color rgb="FF7030A0"/>
      <name val="TH SarabunPSK"/>
      <family val="2"/>
    </font>
    <font>
      <b/>
      <sz val="14"/>
      <color theme="0"/>
      <name val="TH SarabunPSK"/>
      <family val="2"/>
    </font>
    <font>
      <sz val="14"/>
      <color theme="0"/>
      <name val="TH SarabunPSK"/>
      <family val="2"/>
    </font>
    <font>
      <b/>
      <sz val="18"/>
      <color rgb="FFC00000"/>
      <name val="TH SarabunPSK"/>
      <family val="2"/>
    </font>
    <font>
      <sz val="14"/>
      <color rgb="FFC00000"/>
      <name val="TH SarabunPSK"/>
      <family val="2"/>
    </font>
    <font>
      <b/>
      <i/>
      <sz val="14"/>
      <color rgb="FF006600"/>
      <name val="TH SarabunPSK"/>
      <family val="2"/>
    </font>
    <font>
      <b/>
      <i/>
      <sz val="14"/>
      <color rgb="FF0000FF"/>
      <name val="TH SarabunPSK"/>
      <family val="2"/>
    </font>
    <font>
      <b/>
      <i/>
      <sz val="14"/>
      <color rgb="FFFF0000"/>
      <name val="TH SarabunPSK"/>
      <family val="2"/>
    </font>
    <font>
      <sz val="14"/>
      <color rgb="FF0070C0"/>
      <name val="TH SarabunPSK"/>
      <family val="2"/>
    </font>
    <font>
      <b/>
      <sz val="14"/>
      <color rgb="FF0070C0"/>
      <name val="TH SarabunPSK"/>
      <family val="2"/>
    </font>
    <font>
      <b/>
      <sz val="7"/>
      <color theme="1"/>
      <name val="TH SarabunPSK"/>
      <family val="2"/>
    </font>
    <font>
      <b/>
      <u/>
      <sz val="14"/>
      <color theme="1"/>
      <name val="TH SarabunPSK"/>
      <family val="2"/>
    </font>
    <font>
      <b/>
      <sz val="14"/>
      <color rgb="FF000000"/>
      <name val="TH SarabunPSK"/>
      <family val="2"/>
    </font>
    <font>
      <sz val="11"/>
      <color theme="1"/>
      <name val="TH SarabunPSK"/>
      <family val="2"/>
    </font>
    <font>
      <b/>
      <sz val="14"/>
      <color rgb="FFC00000"/>
      <name val="TH SarabunPSK"/>
      <family val="2"/>
    </font>
    <font>
      <sz val="12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3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7">
    <xf numFmtId="0" fontId="0" fillId="0" borderId="0" xfId="0"/>
    <xf numFmtId="0" fontId="2" fillId="4" borderId="1" xfId="0" applyFont="1" applyFill="1" applyBorder="1"/>
    <xf numFmtId="0" fontId="2" fillId="5" borderId="1" xfId="0" applyFont="1" applyFill="1" applyBorder="1"/>
    <xf numFmtId="0" fontId="2" fillId="6" borderId="1" xfId="0" applyFont="1" applyFill="1" applyBorder="1"/>
    <xf numFmtId="0" fontId="2" fillId="7" borderId="1" xfId="0" applyFont="1" applyFill="1" applyBorder="1"/>
    <xf numFmtId="0" fontId="3" fillId="0" borderId="0" xfId="0" applyFont="1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8" xfId="0" applyFont="1" applyBorder="1" applyProtection="1"/>
    <xf numFmtId="0" fontId="2" fillId="0" borderId="3" xfId="0" applyFont="1" applyBorder="1" applyProtection="1"/>
    <xf numFmtId="0" fontId="3" fillId="0" borderId="6" xfId="0" applyFont="1" applyBorder="1" applyProtection="1"/>
    <xf numFmtId="0" fontId="3" fillId="0" borderId="6" xfId="0" applyFont="1" applyFill="1" applyBorder="1" applyProtection="1"/>
    <xf numFmtId="0" fontId="2" fillId="0" borderId="12" xfId="0" applyFont="1" applyBorder="1" applyAlignment="1" applyProtection="1">
      <alignment horizontal="left" indent="1"/>
    </xf>
    <xf numFmtId="0" fontId="2" fillId="0" borderId="13" xfId="0" applyFont="1" applyBorder="1" applyAlignment="1" applyProtection="1"/>
    <xf numFmtId="0" fontId="2" fillId="0" borderId="0" xfId="0" applyFont="1" applyBorder="1" applyAlignment="1" applyProtection="1">
      <alignment horizontal="left" indent="1"/>
    </xf>
    <xf numFmtId="0" fontId="2" fillId="0" borderId="0" xfId="0" applyFont="1" applyBorder="1" applyAlignment="1" applyProtection="1"/>
    <xf numFmtId="0" fontId="4" fillId="0" borderId="0" xfId="0" applyFont="1" applyProtection="1"/>
    <xf numFmtId="0" fontId="3" fillId="2" borderId="8" xfId="0" applyFont="1" applyFill="1" applyBorder="1" applyProtection="1"/>
    <xf numFmtId="0" fontId="3" fillId="2" borderId="10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187" fontId="6" fillId="0" borderId="1" xfId="1" applyNumberFormat="1" applyFont="1" applyBorder="1" applyProtection="1">
      <protection locked="0"/>
    </xf>
    <xf numFmtId="187" fontId="7" fillId="0" borderId="1" xfId="1" applyNumberFormat="1" applyFont="1" applyBorder="1" applyProtection="1">
      <protection locked="0"/>
    </xf>
    <xf numFmtId="43" fontId="6" fillId="0" borderId="1" xfId="1" applyFont="1" applyBorder="1" applyProtection="1">
      <protection locked="0"/>
    </xf>
    <xf numFmtId="43" fontId="7" fillId="0" borderId="1" xfId="1" applyFont="1" applyBorder="1" applyProtection="1">
      <protection locked="0"/>
    </xf>
    <xf numFmtId="187" fontId="6" fillId="5" borderId="1" xfId="1" applyNumberFormat="1" applyFont="1" applyFill="1" applyBorder="1" applyProtection="1"/>
    <xf numFmtId="187" fontId="7" fillId="5" borderId="1" xfId="1" applyNumberFormat="1" applyFont="1" applyFill="1" applyBorder="1" applyProtection="1"/>
    <xf numFmtId="0" fontId="5" fillId="3" borderId="1" xfId="0" applyFont="1" applyFill="1" applyBorder="1" applyAlignment="1" applyProtection="1">
      <alignment horizontal="center"/>
    </xf>
    <xf numFmtId="0" fontId="5" fillId="3" borderId="1" xfId="0" applyFont="1" applyFill="1" applyBorder="1" applyProtection="1"/>
    <xf numFmtId="187" fontId="6" fillId="3" borderId="1" xfId="1" applyNumberFormat="1" applyFont="1" applyFill="1" applyBorder="1" applyProtection="1">
      <protection locked="0"/>
    </xf>
    <xf numFmtId="187" fontId="7" fillId="3" borderId="1" xfId="1" applyNumberFormat="1" applyFont="1" applyFill="1" applyBorder="1" applyProtection="1">
      <protection locked="0"/>
    </xf>
    <xf numFmtId="0" fontId="5" fillId="3" borderId="0" xfId="0" applyFont="1" applyFill="1" applyProtection="1"/>
    <xf numFmtId="0" fontId="5" fillId="3" borderId="1" xfId="0" applyFont="1" applyFill="1" applyBorder="1" applyAlignment="1" applyProtection="1">
      <alignment horizontal="center" vertical="top"/>
    </xf>
    <xf numFmtId="0" fontId="5" fillId="3" borderId="1" xfId="0" applyFont="1" applyFill="1" applyBorder="1" applyAlignment="1" applyProtection="1">
      <alignment wrapText="1"/>
    </xf>
    <xf numFmtId="187" fontId="6" fillId="3" borderId="1" xfId="1" applyNumberFormat="1" applyFont="1" applyFill="1" applyBorder="1" applyAlignment="1" applyProtection="1">
      <alignment vertical="top"/>
      <protection locked="0"/>
    </xf>
    <xf numFmtId="43" fontId="8" fillId="2" borderId="1" xfId="1" applyFont="1" applyFill="1" applyBorder="1" applyAlignment="1" applyProtection="1">
      <alignment vertical="center"/>
    </xf>
    <xf numFmtId="43" fontId="9" fillId="2" borderId="1" xfId="1" applyFont="1" applyFill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0" applyFont="1"/>
    <xf numFmtId="0" fontId="3" fillId="0" borderId="0" xfId="0" applyFont="1"/>
    <xf numFmtId="0" fontId="2" fillId="0" borderId="0" xfId="0" applyFont="1" applyFill="1"/>
    <xf numFmtId="0" fontId="4" fillId="2" borderId="8" xfId="0" applyFont="1" applyFill="1" applyBorder="1" applyAlignment="1">
      <alignment horizontal="center"/>
    </xf>
    <xf numFmtId="0" fontId="10" fillId="0" borderId="0" xfId="0" applyFont="1"/>
    <xf numFmtId="0" fontId="4" fillId="2" borderId="9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43" fontId="8" fillId="0" borderId="1" xfId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0" borderId="12" xfId="0" applyFont="1" applyBorder="1"/>
    <xf numFmtId="0" fontId="2" fillId="0" borderId="14" xfId="0" applyFont="1" applyBorder="1"/>
    <xf numFmtId="0" fontId="3" fillId="0" borderId="13" xfId="0" applyFont="1" applyBorder="1"/>
    <xf numFmtId="43" fontId="6" fillId="0" borderId="1" xfId="1" applyFont="1" applyFill="1" applyBorder="1" applyProtection="1">
      <protection locked="0"/>
    </xf>
    <xf numFmtId="0" fontId="2" fillId="0" borderId="1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11" fillId="0" borderId="1" xfId="0" applyFont="1" applyBorder="1" applyAlignment="1">
      <alignment horizontal="center"/>
    </xf>
    <xf numFmtId="0" fontId="11" fillId="0" borderId="12" xfId="0" applyFont="1" applyBorder="1"/>
    <xf numFmtId="0" fontId="11" fillId="0" borderId="14" xfId="0" applyFont="1" applyBorder="1"/>
    <xf numFmtId="0" fontId="11" fillId="0" borderId="13" xfId="0" applyFont="1" applyFill="1" applyBorder="1"/>
    <xf numFmtId="43" fontId="12" fillId="0" borderId="1" xfId="1" applyFont="1" applyFill="1" applyBorder="1" applyProtection="1">
      <protection locked="0"/>
    </xf>
    <xf numFmtId="0" fontId="11" fillId="0" borderId="0" xfId="0" applyFont="1"/>
    <xf numFmtId="0" fontId="2" fillId="0" borderId="13" xfId="0" applyFont="1" applyFill="1" applyBorder="1"/>
    <xf numFmtId="0" fontId="11" fillId="0" borderId="13" xfId="0" applyFont="1" applyBorder="1"/>
    <xf numFmtId="0" fontId="5" fillId="2" borderId="8" xfId="0" applyFont="1" applyFill="1" applyBorder="1" applyAlignment="1" applyProtection="1">
      <alignment horizontal="center"/>
    </xf>
    <xf numFmtId="0" fontId="5" fillId="0" borderId="0" xfId="0" applyFont="1" applyProtection="1"/>
    <xf numFmtId="0" fontId="4" fillId="2" borderId="10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4" borderId="8" xfId="0" applyFont="1" applyFill="1" applyBorder="1" applyAlignment="1" applyProtection="1">
      <alignment horizontal="center"/>
    </xf>
    <xf numFmtId="0" fontId="4" fillId="4" borderId="8" xfId="0" applyFont="1" applyFill="1" applyBorder="1" applyProtection="1"/>
    <xf numFmtId="43" fontId="8" fillId="4" borderId="8" xfId="1" applyFont="1" applyFill="1" applyBorder="1" applyProtection="1"/>
    <xf numFmtId="43" fontId="9" fillId="4" borderId="8" xfId="1" applyFont="1" applyFill="1" applyBorder="1" applyProtection="1"/>
    <xf numFmtId="0" fontId="5" fillId="0" borderId="10" xfId="0" applyFont="1" applyBorder="1" applyAlignment="1" applyProtection="1">
      <alignment horizontal="center"/>
    </xf>
    <xf numFmtId="49" fontId="5" fillId="0" borderId="12" xfId="0" applyNumberFormat="1" applyFont="1" applyBorder="1" applyAlignment="1" applyProtection="1">
      <alignment horizontal="right"/>
    </xf>
    <xf numFmtId="0" fontId="2" fillId="0" borderId="13" xfId="0" applyFont="1" applyBorder="1" applyProtection="1"/>
    <xf numFmtId="43" fontId="6" fillId="7" borderId="13" xfId="1" applyFont="1" applyFill="1" applyBorder="1" applyProtection="1"/>
    <xf numFmtId="43" fontId="7" fillId="7" borderId="1" xfId="1" applyFont="1" applyFill="1" applyBorder="1" applyProtection="1"/>
    <xf numFmtId="49" fontId="5" fillId="0" borderId="5" xfId="0" applyNumberFormat="1" applyFont="1" applyBorder="1" applyAlignment="1" applyProtection="1">
      <alignment horizontal="right"/>
    </xf>
    <xf numFmtId="43" fontId="6" fillId="7" borderId="7" xfId="1" applyFont="1" applyFill="1" applyBorder="1" applyProtection="1"/>
    <xf numFmtId="43" fontId="7" fillId="7" borderId="9" xfId="1" applyFont="1" applyFill="1" applyBorder="1" applyProtection="1"/>
    <xf numFmtId="43" fontId="6" fillId="6" borderId="7" xfId="1" applyFont="1" applyFill="1" applyBorder="1" applyProtection="1"/>
    <xf numFmtId="43" fontId="7" fillId="6" borderId="7" xfId="1" applyFont="1" applyFill="1" applyBorder="1" applyProtection="1"/>
    <xf numFmtId="0" fontId="13" fillId="0" borderId="10" xfId="0" applyFont="1" applyBorder="1" applyAlignment="1" applyProtection="1">
      <alignment horizontal="center"/>
    </xf>
    <xf numFmtId="49" fontId="13" fillId="0" borderId="12" xfId="0" applyNumberFormat="1" applyFont="1" applyBorder="1" applyAlignment="1" applyProtection="1">
      <alignment horizontal="right"/>
    </xf>
    <xf numFmtId="49" fontId="13" fillId="0" borderId="13" xfId="0" applyNumberFormat="1" applyFont="1" applyBorder="1" applyProtection="1"/>
    <xf numFmtId="43" fontId="12" fillId="7" borderId="7" xfId="1" applyFont="1" applyFill="1" applyBorder="1" applyProtection="1"/>
    <xf numFmtId="43" fontId="14" fillId="7" borderId="9" xfId="1" applyFont="1" applyFill="1" applyBorder="1" applyProtection="1"/>
    <xf numFmtId="0" fontId="13" fillId="0" borderId="0" xfId="0" applyFont="1" applyProtection="1"/>
    <xf numFmtId="49" fontId="13" fillId="0" borderId="2" xfId="0" applyNumberFormat="1" applyFont="1" applyBorder="1" applyAlignment="1" applyProtection="1">
      <alignment horizontal="right"/>
    </xf>
    <xf numFmtId="43" fontId="12" fillId="7" borderId="1" xfId="1" applyFont="1" applyFill="1" applyBorder="1" applyProtection="1"/>
    <xf numFmtId="43" fontId="14" fillId="7" borderId="1" xfId="1" applyFont="1" applyFill="1" applyBorder="1" applyProtection="1"/>
    <xf numFmtId="0" fontId="5" fillId="0" borderId="9" xfId="0" applyFont="1" applyBorder="1" applyAlignment="1" applyProtection="1">
      <alignment horizontal="center"/>
    </xf>
    <xf numFmtId="49" fontId="5" fillId="0" borderId="2" xfId="0" applyNumberFormat="1" applyFont="1" applyBorder="1" applyAlignment="1" applyProtection="1">
      <alignment horizontal="right"/>
    </xf>
    <xf numFmtId="43" fontId="6" fillId="7" borderId="1" xfId="1" applyFont="1" applyFill="1" applyBorder="1" applyProtection="1"/>
    <xf numFmtId="0" fontId="4" fillId="4" borderId="2" xfId="0" applyFont="1" applyFill="1" applyBorder="1" applyAlignment="1" applyProtection="1">
      <alignment horizontal="center"/>
    </xf>
    <xf numFmtId="49" fontId="4" fillId="4" borderId="2" xfId="0" applyNumberFormat="1" applyFont="1" applyFill="1" applyBorder="1" applyProtection="1"/>
    <xf numFmtId="0" fontId="4" fillId="4" borderId="3" xfId="0" applyFont="1" applyFill="1" applyBorder="1" applyProtection="1"/>
    <xf numFmtId="0" fontId="5" fillId="0" borderId="11" xfId="0" applyFont="1" applyBorder="1" applyAlignment="1" applyProtection="1">
      <alignment horizontal="center"/>
    </xf>
    <xf numFmtId="0" fontId="5" fillId="0" borderId="14" xfId="0" applyFont="1" applyBorder="1" applyProtection="1"/>
    <xf numFmtId="43" fontId="6" fillId="6" borderId="1" xfId="1" applyFont="1" applyFill="1" applyBorder="1" applyProtection="1"/>
    <xf numFmtId="43" fontId="7" fillId="6" borderId="1" xfId="1" applyFont="1" applyFill="1" applyBorder="1" applyProtection="1"/>
    <xf numFmtId="0" fontId="13" fillId="0" borderId="11" xfId="0" applyFont="1" applyFill="1" applyBorder="1" applyAlignment="1" applyProtection="1">
      <alignment horizontal="center"/>
    </xf>
    <xf numFmtId="49" fontId="13" fillId="0" borderId="12" xfId="0" applyNumberFormat="1" applyFont="1" applyFill="1" applyBorder="1" applyAlignment="1" applyProtection="1">
      <alignment horizontal="right"/>
    </xf>
    <xf numFmtId="0" fontId="11" fillId="0" borderId="13" xfId="0" applyFont="1" applyFill="1" applyBorder="1" applyProtection="1"/>
    <xf numFmtId="43" fontId="14" fillId="0" borderId="1" xfId="1" applyFont="1" applyFill="1" applyBorder="1" applyProtection="1">
      <protection locked="0"/>
    </xf>
    <xf numFmtId="0" fontId="13" fillId="0" borderId="0" xfId="0" applyFont="1" applyFill="1" applyProtection="1"/>
    <xf numFmtId="49" fontId="5" fillId="0" borderId="12" xfId="0" applyNumberFormat="1" applyFont="1" applyBorder="1" applyAlignment="1" applyProtection="1">
      <alignment horizontal="right" vertical="top"/>
    </xf>
    <xf numFmtId="0" fontId="5" fillId="0" borderId="14" xfId="0" applyFont="1" applyBorder="1" applyAlignment="1" applyProtection="1">
      <alignment vertical="top" wrapText="1"/>
    </xf>
    <xf numFmtId="43" fontId="6" fillId="0" borderId="1" xfId="1" applyFont="1" applyBorder="1" applyAlignment="1" applyProtection="1">
      <alignment vertical="top"/>
      <protection locked="0"/>
    </xf>
    <xf numFmtId="43" fontId="7" fillId="0" borderId="1" xfId="1" applyFont="1" applyBorder="1" applyAlignment="1" applyProtection="1">
      <alignment vertical="top"/>
      <protection locked="0"/>
    </xf>
    <xf numFmtId="0" fontId="11" fillId="0" borderId="11" xfId="0" applyFont="1" applyBorder="1" applyAlignment="1" applyProtection="1">
      <alignment horizontal="center"/>
    </xf>
    <xf numFmtId="49" fontId="11" fillId="0" borderId="12" xfId="0" applyNumberFormat="1" applyFont="1" applyBorder="1" applyAlignment="1" applyProtection="1">
      <alignment horizontal="right"/>
    </xf>
    <xf numFmtId="49" fontId="11" fillId="0" borderId="14" xfId="0" applyNumberFormat="1" applyFont="1" applyBorder="1" applyAlignment="1" applyProtection="1">
      <alignment horizontal="left"/>
    </xf>
    <xf numFmtId="43" fontId="12" fillId="0" borderId="1" xfId="1" applyFont="1" applyBorder="1" applyAlignment="1" applyProtection="1">
      <alignment vertical="top"/>
      <protection locked="0"/>
    </xf>
    <xf numFmtId="43" fontId="14" fillId="0" borderId="1" xfId="1" applyFont="1" applyBorder="1" applyProtection="1">
      <protection locked="0"/>
    </xf>
    <xf numFmtId="0" fontId="11" fillId="0" borderId="0" xfId="0" applyFont="1" applyProtection="1"/>
    <xf numFmtId="0" fontId="13" fillId="0" borderId="11" xfId="0" applyFont="1" applyBorder="1" applyAlignment="1" applyProtection="1">
      <alignment horizontal="center"/>
    </xf>
    <xf numFmtId="49" fontId="13" fillId="3" borderId="13" xfId="0" applyNumberFormat="1" applyFont="1" applyFill="1" applyBorder="1" applyAlignment="1" applyProtection="1">
      <alignment vertical="top" wrapText="1"/>
    </xf>
    <xf numFmtId="0" fontId="15" fillId="0" borderId="11" xfId="0" applyFont="1" applyBorder="1" applyAlignment="1" applyProtection="1">
      <alignment horizontal="center"/>
    </xf>
    <xf numFmtId="49" fontId="15" fillId="0" borderId="12" xfId="0" applyNumberFormat="1" applyFont="1" applyBorder="1" applyAlignment="1" applyProtection="1">
      <alignment horizontal="right"/>
    </xf>
    <xf numFmtId="0" fontId="15" fillId="0" borderId="0" xfId="0" applyFont="1" applyProtection="1"/>
    <xf numFmtId="49" fontId="11" fillId="0" borderId="12" xfId="0" applyNumberFormat="1" applyFont="1" applyFill="1" applyBorder="1" applyAlignment="1" applyProtection="1">
      <alignment horizontal="right"/>
    </xf>
    <xf numFmtId="49" fontId="11" fillId="0" borderId="14" xfId="0" applyNumberFormat="1" applyFont="1" applyFill="1" applyBorder="1" applyAlignment="1" applyProtection="1">
      <alignment horizontal="left"/>
    </xf>
    <xf numFmtId="49" fontId="11" fillId="0" borderId="14" xfId="0" applyNumberFormat="1" applyFont="1" applyFill="1" applyBorder="1" applyAlignment="1" applyProtection="1">
      <alignment horizontal="left" wrapText="1"/>
    </xf>
    <xf numFmtId="43" fontId="14" fillId="0" borderId="1" xfId="1" applyFont="1" applyBorder="1" applyAlignment="1" applyProtection="1">
      <alignment vertical="top"/>
      <protection locked="0"/>
    </xf>
    <xf numFmtId="49" fontId="11" fillId="0" borderId="14" xfId="0" applyNumberFormat="1" applyFont="1" applyFill="1" applyBorder="1" applyAlignment="1" applyProtection="1">
      <alignment horizontal="left" vertical="top"/>
    </xf>
    <xf numFmtId="49" fontId="11" fillId="0" borderId="14" xfId="0" applyNumberFormat="1" applyFont="1" applyBorder="1" applyAlignment="1" applyProtection="1">
      <alignment wrapText="1"/>
    </xf>
    <xf numFmtId="49" fontId="11" fillId="0" borderId="14" xfId="0" applyNumberFormat="1" applyFont="1" applyBorder="1" applyProtection="1"/>
    <xf numFmtId="43" fontId="12" fillId="0" borderId="1" xfId="1" applyFont="1" applyBorder="1" applyProtection="1">
      <protection locked="0"/>
    </xf>
    <xf numFmtId="43" fontId="12" fillId="6" borderId="1" xfId="1" applyFont="1" applyFill="1" applyBorder="1" applyProtection="1"/>
    <xf numFmtId="43" fontId="14" fillId="6" borderId="1" xfId="1" applyFont="1" applyFill="1" applyBorder="1" applyProtection="1"/>
    <xf numFmtId="0" fontId="11" fillId="0" borderId="10" xfId="0" applyFont="1" applyBorder="1" applyAlignment="1" applyProtection="1">
      <alignment horizontal="center"/>
    </xf>
    <xf numFmtId="0" fontId="13" fillId="0" borderId="13" xfId="0" applyFont="1" applyBorder="1" applyProtection="1"/>
    <xf numFmtId="43" fontId="12" fillId="0" borderId="8" xfId="1" applyFont="1" applyBorder="1" applyProtection="1">
      <protection locked="0"/>
    </xf>
    <xf numFmtId="43" fontId="14" fillId="0" borderId="8" xfId="1" applyFont="1" applyBorder="1" applyProtection="1">
      <protection locked="0"/>
    </xf>
    <xf numFmtId="0" fontId="11" fillId="0" borderId="5" xfId="0" applyFont="1" applyBorder="1" applyAlignment="1" applyProtection="1">
      <alignment horizontal="center"/>
    </xf>
    <xf numFmtId="0" fontId="13" fillId="0" borderId="13" xfId="0" applyFont="1" applyBorder="1" applyAlignment="1" applyProtection="1">
      <alignment vertical="top" wrapText="1"/>
    </xf>
    <xf numFmtId="0" fontId="4" fillId="4" borderId="2" xfId="0" applyFont="1" applyFill="1" applyBorder="1" applyAlignment="1" applyProtection="1">
      <alignment horizontal="center" vertical="top"/>
    </xf>
    <xf numFmtId="43" fontId="8" fillId="4" borderId="8" xfId="1" applyFont="1" applyFill="1" applyBorder="1" applyAlignment="1" applyProtection="1">
      <alignment vertical="top"/>
    </xf>
    <xf numFmtId="43" fontId="9" fillId="4" borderId="8" xfId="1" applyFont="1" applyFill="1" applyBorder="1" applyAlignment="1" applyProtection="1">
      <alignment vertical="top"/>
    </xf>
    <xf numFmtId="49" fontId="5" fillId="0" borderId="14" xfId="0" applyNumberFormat="1" applyFont="1" applyBorder="1" applyProtection="1"/>
    <xf numFmtId="0" fontId="5" fillId="0" borderId="5" xfId="0" applyFont="1" applyBorder="1" applyAlignment="1" applyProtection="1">
      <alignment horizontal="center"/>
    </xf>
    <xf numFmtId="0" fontId="4" fillId="4" borderId="2" xfId="0" applyFont="1" applyFill="1" applyBorder="1" applyProtection="1"/>
    <xf numFmtId="0" fontId="5" fillId="0" borderId="6" xfId="0" applyFont="1" applyBorder="1" applyProtection="1"/>
    <xf numFmtId="0" fontId="4" fillId="4" borderId="8" xfId="0" applyFont="1" applyFill="1" applyBorder="1" applyAlignment="1" applyProtection="1">
      <alignment horizontal="center" vertical="top"/>
    </xf>
    <xf numFmtId="43" fontId="8" fillId="4" borderId="1" xfId="1" applyFont="1" applyFill="1" applyBorder="1" applyAlignment="1" applyProtection="1">
      <alignment vertical="top"/>
    </xf>
    <xf numFmtId="43" fontId="9" fillId="4" borderId="1" xfId="1" applyFont="1" applyFill="1" applyBorder="1" applyAlignment="1" applyProtection="1">
      <alignment vertical="top"/>
    </xf>
    <xf numFmtId="0" fontId="5" fillId="0" borderId="13" xfId="0" applyFont="1" applyBorder="1" applyProtection="1"/>
    <xf numFmtId="0" fontId="5" fillId="0" borderId="13" xfId="0" applyFont="1" applyFill="1" applyBorder="1" applyProtection="1"/>
    <xf numFmtId="0" fontId="16" fillId="0" borderId="0" xfId="0" applyFont="1" applyProtection="1"/>
    <xf numFmtId="0" fontId="4" fillId="4" borderId="1" xfId="0" applyFont="1" applyFill="1" applyBorder="1" applyProtection="1"/>
    <xf numFmtId="0" fontId="4" fillId="4" borderId="12" xfId="0" applyFont="1" applyFill="1" applyBorder="1" applyProtection="1"/>
    <xf numFmtId="43" fontId="8" fillId="4" borderId="1" xfId="1" applyFont="1" applyFill="1" applyBorder="1" applyProtection="1"/>
    <xf numFmtId="43" fontId="9" fillId="4" borderId="1" xfId="1" applyFont="1" applyFill="1" applyBorder="1" applyProtection="1"/>
    <xf numFmtId="0" fontId="2" fillId="0" borderId="14" xfId="0" applyFont="1" applyBorder="1" applyProtection="1"/>
    <xf numFmtId="0" fontId="5" fillId="0" borderId="0" xfId="0" applyFont="1" applyAlignment="1" applyProtection="1">
      <alignment vertical="center"/>
    </xf>
    <xf numFmtId="0" fontId="4" fillId="2" borderId="10" xfId="0" applyFont="1" applyFill="1" applyBorder="1" applyAlignment="1">
      <alignment horizontal="center" vertical="center"/>
    </xf>
    <xf numFmtId="0" fontId="2" fillId="0" borderId="0" xfId="0" applyFont="1" applyFill="1" applyProtection="1"/>
    <xf numFmtId="0" fontId="8" fillId="2" borderId="8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8" fillId="2" borderId="10" xfId="0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 applyProtection="1">
      <alignment horizontal="center" vertical="center"/>
    </xf>
    <xf numFmtId="0" fontId="8" fillId="2" borderId="9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3" fillId="4" borderId="1" xfId="0" applyFont="1" applyFill="1" applyBorder="1" applyAlignment="1" applyProtection="1">
      <alignment horizontal="center"/>
    </xf>
    <xf numFmtId="0" fontId="3" fillId="4" borderId="1" xfId="0" applyFont="1" applyFill="1" applyBorder="1" applyProtection="1"/>
    <xf numFmtId="0" fontId="2" fillId="4" borderId="1" xfId="0" applyFont="1" applyFill="1" applyBorder="1" applyProtection="1"/>
    <xf numFmtId="43" fontId="9" fillId="0" borderId="1" xfId="1" applyFont="1" applyFill="1" applyBorder="1" applyProtection="1">
      <protection locked="0"/>
    </xf>
    <xf numFmtId="43" fontId="2" fillId="0" borderId="0" xfId="0" applyNumberFormat="1" applyFont="1" applyProtection="1"/>
    <xf numFmtId="0" fontId="3" fillId="0" borderId="1" xfId="0" applyFont="1" applyBorder="1" applyAlignment="1" applyProtection="1">
      <alignment horizontal="center"/>
    </xf>
    <xf numFmtId="0" fontId="3" fillId="0" borderId="12" xfId="0" applyFont="1" applyBorder="1" applyProtection="1"/>
    <xf numFmtId="0" fontId="3" fillId="0" borderId="13" xfId="0" applyFont="1" applyBorder="1" applyProtection="1"/>
    <xf numFmtId="0" fontId="2" fillId="0" borderId="12" xfId="0" applyFont="1" applyBorder="1" applyProtection="1"/>
    <xf numFmtId="188" fontId="6" fillId="6" borderId="1" xfId="1" applyNumberFormat="1" applyFont="1" applyFill="1" applyBorder="1" applyProtection="1"/>
    <xf numFmtId="188" fontId="7" fillId="6" borderId="1" xfId="1" applyNumberFormat="1" applyFont="1" applyFill="1" applyBorder="1" applyProtection="1"/>
    <xf numFmtId="188" fontId="2" fillId="0" borderId="0" xfId="0" applyNumberFormat="1" applyFont="1" applyProtection="1"/>
    <xf numFmtId="0" fontId="11" fillId="0" borderId="1" xfId="0" applyFont="1" applyBorder="1" applyAlignment="1" applyProtection="1">
      <alignment horizontal="center"/>
    </xf>
    <xf numFmtId="0" fontId="11" fillId="0" borderId="12" xfId="0" applyFont="1" applyBorder="1" applyProtection="1"/>
    <xf numFmtId="0" fontId="11" fillId="0" borderId="14" xfId="0" applyFont="1" applyBorder="1" applyProtection="1"/>
    <xf numFmtId="188" fontId="12" fillId="7" borderId="1" xfId="1" applyNumberFormat="1" applyFont="1" applyFill="1" applyBorder="1" applyProtection="1"/>
    <xf numFmtId="188" fontId="14" fillId="7" borderId="1" xfId="1" applyNumberFormat="1" applyFont="1" applyFill="1" applyBorder="1" applyProtection="1"/>
    <xf numFmtId="188" fontId="11" fillId="0" borderId="0" xfId="0" applyNumberFormat="1" applyFont="1" applyProtection="1"/>
    <xf numFmtId="43" fontId="11" fillId="0" borderId="0" xfId="0" applyNumberFormat="1" applyFont="1" applyProtection="1"/>
    <xf numFmtId="0" fontId="2" fillId="0" borderId="13" xfId="0" applyFont="1" applyFill="1" applyBorder="1" applyProtection="1"/>
    <xf numFmtId="0" fontId="11" fillId="0" borderId="13" xfId="0" applyFont="1" applyBorder="1" applyProtection="1"/>
    <xf numFmtId="43" fontId="7" fillId="0" borderId="1" xfId="1" applyFont="1" applyFill="1" applyBorder="1" applyProtection="1">
      <protection locked="0"/>
    </xf>
    <xf numFmtId="43" fontId="2" fillId="0" borderId="0" xfId="1" applyFont="1" applyProtection="1"/>
    <xf numFmtId="43" fontId="8" fillId="8" borderId="1" xfId="1" applyFont="1" applyFill="1" applyBorder="1" applyAlignment="1" applyProtection="1">
      <alignment vertical="center"/>
    </xf>
    <xf numFmtId="43" fontId="9" fillId="8" borderId="1" xfId="1" applyFont="1" applyFill="1" applyBorder="1" applyAlignment="1" applyProtection="1">
      <alignment vertical="center"/>
    </xf>
    <xf numFmtId="0" fontId="6" fillId="0" borderId="0" xfId="0" applyFont="1" applyFill="1" applyProtection="1"/>
    <xf numFmtId="0" fontId="7" fillId="0" borderId="0" xfId="0" applyFont="1" applyProtection="1"/>
    <xf numFmtId="0" fontId="17" fillId="9" borderId="12" xfId="0" applyFont="1" applyFill="1" applyBorder="1" applyProtection="1"/>
    <xf numFmtId="0" fontId="17" fillId="9" borderId="14" xfId="0" applyFont="1" applyFill="1" applyBorder="1" applyProtection="1"/>
    <xf numFmtId="43" fontId="8" fillId="9" borderId="1" xfId="0" applyNumberFormat="1" applyFont="1" applyFill="1" applyBorder="1" applyProtection="1"/>
    <xf numFmtId="43" fontId="9" fillId="9" borderId="13" xfId="1" applyFont="1" applyFill="1" applyBorder="1" applyProtection="1"/>
    <xf numFmtId="0" fontId="17" fillId="0" borderId="0" xfId="0" applyFont="1" applyProtection="1"/>
    <xf numFmtId="188" fontId="8" fillId="8" borderId="1" xfId="0" applyNumberFormat="1" applyFont="1" applyFill="1" applyBorder="1" applyProtection="1"/>
    <xf numFmtId="188" fontId="9" fillId="8" borderId="1" xfId="1" applyNumberFormat="1" applyFont="1" applyFill="1" applyBorder="1" applyProtection="1"/>
    <xf numFmtId="0" fontId="17" fillId="9" borderId="13" xfId="0" applyFont="1" applyFill="1" applyBorder="1" applyAlignment="1" applyProtection="1">
      <alignment horizontal="right"/>
    </xf>
    <xf numFmtId="0" fontId="8" fillId="9" borderId="1" xfId="0" applyFont="1" applyFill="1" applyBorder="1" applyAlignment="1" applyProtection="1">
      <alignment horizontal="right"/>
    </xf>
    <xf numFmtId="0" fontId="9" fillId="9" borderId="1" xfId="0" applyFont="1" applyFill="1" applyBorder="1" applyAlignment="1" applyProtection="1">
      <alignment horizontal="right"/>
    </xf>
    <xf numFmtId="0" fontId="2" fillId="9" borderId="0" xfId="0" applyFont="1" applyFill="1" applyProtection="1"/>
    <xf numFmtId="0" fontId="17" fillId="2" borderId="12" xfId="0" applyFont="1" applyFill="1" applyBorder="1" applyProtection="1"/>
    <xf numFmtId="0" fontId="17" fillId="2" borderId="14" xfId="0" applyFont="1" applyFill="1" applyBorder="1" applyProtection="1"/>
    <xf numFmtId="0" fontId="17" fillId="2" borderId="13" xfId="0" quotePrefix="1" applyFont="1" applyFill="1" applyBorder="1" applyAlignment="1" applyProtection="1">
      <alignment horizontal="right"/>
    </xf>
    <xf numFmtId="188" fontId="18" fillId="11" borderId="1" xfId="0" applyNumberFormat="1" applyFont="1" applyFill="1" applyBorder="1" applyProtection="1"/>
    <xf numFmtId="0" fontId="17" fillId="2" borderId="1" xfId="0" applyFont="1" applyFill="1" applyBorder="1" applyProtection="1"/>
    <xf numFmtId="188" fontId="19" fillId="11" borderId="1" xfId="0" applyNumberFormat="1" applyFont="1" applyFill="1" applyBorder="1" applyProtection="1"/>
    <xf numFmtId="0" fontId="10" fillId="3" borderId="0" xfId="0" applyFont="1" applyFill="1" applyAlignment="1">
      <alignment horizont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indent="3"/>
    </xf>
    <xf numFmtId="0" fontId="2" fillId="0" borderId="1" xfId="0" applyFont="1" applyFill="1" applyBorder="1" applyProtection="1"/>
    <xf numFmtId="0" fontId="2" fillId="0" borderId="8" xfId="0" applyFont="1" applyFill="1" applyBorder="1" applyProtection="1"/>
    <xf numFmtId="0" fontId="2" fillId="0" borderId="3" xfId="0" applyFont="1" applyFill="1" applyBorder="1" applyProtection="1"/>
    <xf numFmtId="0" fontId="9" fillId="2" borderId="9" xfId="0" applyFont="1" applyFill="1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center"/>
    </xf>
    <xf numFmtId="0" fontId="7" fillId="0" borderId="1" xfId="0" applyFont="1" applyBorder="1" applyProtection="1">
      <protection locked="0"/>
    </xf>
    <xf numFmtId="0" fontId="7" fillId="0" borderId="0" xfId="0" applyFont="1" applyBorder="1" applyProtection="1"/>
    <xf numFmtId="0" fontId="9" fillId="0" borderId="0" xfId="0" applyFont="1" applyProtection="1"/>
    <xf numFmtId="49" fontId="9" fillId="2" borderId="10" xfId="0" applyNumberFormat="1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/>
    </xf>
    <xf numFmtId="0" fontId="6" fillId="0" borderId="1" xfId="0" applyFont="1" applyBorder="1" applyProtection="1">
      <protection locked="0"/>
    </xf>
    <xf numFmtId="0" fontId="6" fillId="0" borderId="0" xfId="0" applyFont="1" applyBorder="1" applyProtection="1"/>
    <xf numFmtId="0" fontId="8" fillId="0" borderId="0" xfId="0" applyFont="1" applyProtection="1"/>
    <xf numFmtId="49" fontId="8" fillId="2" borderId="10" xfId="0" applyNumberFormat="1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alignment horizontal="center" vertical="center" wrapText="1"/>
    </xf>
    <xf numFmtId="43" fontId="4" fillId="0" borderId="1" xfId="1" applyFont="1" applyFill="1" applyBorder="1" applyProtection="1">
      <protection locked="0"/>
    </xf>
    <xf numFmtId="43" fontId="4" fillId="4" borderId="1" xfId="1" applyFont="1" applyFill="1" applyBorder="1"/>
    <xf numFmtId="43" fontId="5" fillId="0" borderId="1" xfId="1" applyFont="1" applyFill="1" applyBorder="1" applyProtection="1">
      <protection locked="0"/>
    </xf>
    <xf numFmtId="43" fontId="5" fillId="6" borderId="1" xfId="1" applyFont="1" applyFill="1" applyBorder="1"/>
    <xf numFmtId="43" fontId="13" fillId="0" borderId="1" xfId="1" applyFont="1" applyFill="1" applyBorder="1" applyProtection="1">
      <protection locked="0"/>
    </xf>
    <xf numFmtId="43" fontId="4" fillId="3" borderId="1" xfId="1" applyFont="1" applyFill="1" applyBorder="1" applyProtection="1">
      <protection locked="0"/>
    </xf>
    <xf numFmtId="43" fontId="4" fillId="2" borderId="1" xfId="1" applyFont="1" applyFill="1" applyBorder="1" applyAlignment="1">
      <alignment vertical="center"/>
    </xf>
    <xf numFmtId="0" fontId="8" fillId="2" borderId="9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/>
    </xf>
    <xf numFmtId="0" fontId="9" fillId="2" borderId="10" xfId="0" applyFont="1" applyFill="1" applyBorder="1" applyAlignment="1" applyProtection="1">
      <alignment horizontal="center"/>
    </xf>
    <xf numFmtId="0" fontId="4" fillId="4" borderId="4" xfId="0" applyFont="1" applyFill="1" applyBorder="1" applyProtection="1"/>
    <xf numFmtId="43" fontId="8" fillId="5" borderId="8" xfId="1" applyFont="1" applyFill="1" applyBorder="1" applyProtection="1"/>
    <xf numFmtId="43" fontId="9" fillId="5" borderId="8" xfId="1" applyFont="1" applyFill="1" applyBorder="1" applyProtection="1"/>
    <xf numFmtId="0" fontId="20" fillId="0" borderId="0" xfId="0" applyFont="1" applyProtection="1"/>
    <xf numFmtId="0" fontId="5" fillId="0" borderId="13" xfId="0" applyFont="1" applyBorder="1" applyAlignment="1" applyProtection="1">
      <alignment vertical="top" wrapText="1"/>
    </xf>
    <xf numFmtId="43" fontId="6" fillId="5" borderId="1" xfId="1" applyFont="1" applyFill="1" applyBorder="1" applyAlignment="1" applyProtection="1">
      <alignment vertical="top"/>
    </xf>
    <xf numFmtId="43" fontId="7" fillId="5" borderId="1" xfId="1" applyFont="1" applyFill="1" applyBorder="1" applyAlignment="1" applyProtection="1">
      <alignment vertical="top"/>
    </xf>
    <xf numFmtId="43" fontId="6" fillId="5" borderId="1" xfId="1" applyFont="1" applyFill="1" applyBorder="1" applyProtection="1"/>
    <xf numFmtId="43" fontId="7" fillId="5" borderId="1" xfId="1" applyFont="1" applyFill="1" applyBorder="1" applyProtection="1"/>
    <xf numFmtId="0" fontId="4" fillId="4" borderId="13" xfId="0" applyFont="1" applyFill="1" applyBorder="1" applyProtection="1"/>
    <xf numFmtId="43" fontId="8" fillId="5" borderId="1" xfId="1" applyFont="1" applyFill="1" applyBorder="1" applyProtection="1"/>
    <xf numFmtId="43" fontId="9" fillId="5" borderId="1" xfId="1" applyFont="1" applyFill="1" applyBorder="1" applyProtection="1"/>
    <xf numFmtId="0" fontId="11" fillId="0" borderId="10" xfId="0" applyFont="1" applyBorder="1" applyAlignment="1" applyProtection="1">
      <alignment horizontal="center" vertical="top"/>
    </xf>
    <xf numFmtId="49" fontId="11" fillId="0" borderId="12" xfId="0" applyNumberFormat="1" applyFont="1" applyBorder="1" applyAlignment="1" applyProtection="1">
      <alignment horizontal="right" vertical="top"/>
    </xf>
    <xf numFmtId="49" fontId="11" fillId="0" borderId="13" xfId="0" applyNumberFormat="1" applyFont="1" applyBorder="1" applyAlignment="1" applyProtection="1">
      <alignment vertical="top" wrapText="1"/>
    </xf>
    <xf numFmtId="43" fontId="12" fillId="7" borderId="1" xfId="1" applyFont="1" applyFill="1" applyBorder="1" applyAlignment="1" applyProtection="1">
      <alignment vertical="top"/>
    </xf>
    <xf numFmtId="43" fontId="12" fillId="5" borderId="1" xfId="1" applyFont="1" applyFill="1" applyBorder="1" applyAlignment="1" applyProtection="1">
      <alignment vertical="top"/>
    </xf>
    <xf numFmtId="43" fontId="22" fillId="5" borderId="1" xfId="1" applyFont="1" applyFill="1" applyBorder="1" applyAlignment="1" applyProtection="1">
      <alignment vertical="top"/>
    </xf>
    <xf numFmtId="43" fontId="14" fillId="7" borderId="1" xfId="1" applyFont="1" applyFill="1" applyBorder="1" applyAlignment="1" applyProtection="1">
      <alignment vertical="top"/>
    </xf>
    <xf numFmtId="43" fontId="14" fillId="5" borderId="1" xfId="1" applyFont="1" applyFill="1" applyBorder="1" applyAlignment="1" applyProtection="1">
      <alignment vertical="top"/>
    </xf>
    <xf numFmtId="43" fontId="23" fillId="5" borderId="1" xfId="1" applyFont="1" applyFill="1" applyBorder="1" applyAlignment="1" applyProtection="1">
      <alignment vertical="top"/>
    </xf>
    <xf numFmtId="0" fontId="11" fillId="0" borderId="0" xfId="0" applyFont="1" applyAlignment="1" applyProtection="1">
      <alignment vertical="top"/>
    </xf>
    <xf numFmtId="49" fontId="13" fillId="0" borderId="13" xfId="0" applyNumberFormat="1" applyFont="1" applyBorder="1" applyAlignment="1" applyProtection="1">
      <alignment vertical="top" wrapText="1"/>
    </xf>
    <xf numFmtId="49" fontId="11" fillId="3" borderId="13" xfId="0" applyNumberFormat="1" applyFont="1" applyFill="1" applyBorder="1" applyAlignment="1" applyProtection="1">
      <alignment vertical="top" wrapText="1"/>
    </xf>
    <xf numFmtId="0" fontId="15" fillId="0" borderId="10" xfId="0" applyFont="1" applyBorder="1" applyAlignment="1" applyProtection="1">
      <alignment horizontal="center" vertical="top"/>
    </xf>
    <xf numFmtId="49" fontId="15" fillId="0" borderId="12" xfId="0" applyNumberFormat="1" applyFont="1" applyBorder="1" applyAlignment="1" applyProtection="1">
      <alignment horizontal="right" vertical="top"/>
    </xf>
    <xf numFmtId="43" fontId="12" fillId="0" borderId="1" xfId="1" applyFont="1" applyFill="1" applyBorder="1" applyAlignment="1" applyProtection="1">
      <alignment vertical="top"/>
      <protection locked="0"/>
    </xf>
    <xf numFmtId="43" fontId="24" fillId="5" borderId="1" xfId="1" applyFont="1" applyFill="1" applyBorder="1" applyAlignment="1" applyProtection="1">
      <alignment vertical="top"/>
    </xf>
    <xf numFmtId="43" fontId="14" fillId="0" borderId="1" xfId="1" applyFont="1" applyFill="1" applyBorder="1" applyAlignment="1" applyProtection="1">
      <alignment vertical="top"/>
      <protection locked="0"/>
    </xf>
    <xf numFmtId="0" fontId="15" fillId="0" borderId="0" xfId="0" applyFont="1" applyAlignment="1" applyProtection="1">
      <alignment vertical="top"/>
    </xf>
    <xf numFmtId="0" fontId="11" fillId="0" borderId="11" xfId="0" applyFont="1" applyBorder="1" applyAlignment="1" applyProtection="1">
      <alignment horizontal="center" vertical="top"/>
    </xf>
    <xf numFmtId="49" fontId="11" fillId="0" borderId="12" xfId="0" applyNumberFormat="1" applyFont="1" applyFill="1" applyBorder="1" applyAlignment="1" applyProtection="1">
      <alignment horizontal="right" vertical="top"/>
    </xf>
    <xf numFmtId="49" fontId="11" fillId="0" borderId="14" xfId="0" applyNumberFormat="1" applyFont="1" applyFill="1" applyBorder="1" applyAlignment="1" applyProtection="1">
      <alignment horizontal="left" vertical="top" wrapText="1"/>
    </xf>
    <xf numFmtId="0" fontId="5" fillId="0" borderId="13" xfId="0" applyFont="1" applyBorder="1" applyAlignment="1" applyProtection="1">
      <alignment wrapText="1"/>
    </xf>
    <xf numFmtId="0" fontId="5" fillId="0" borderId="10" xfId="0" applyFont="1" applyBorder="1" applyAlignment="1" applyProtection="1">
      <alignment horizontal="center" vertical="top"/>
    </xf>
    <xf numFmtId="43" fontId="8" fillId="5" borderId="1" xfId="1" applyFont="1" applyFill="1" applyBorder="1" applyAlignment="1" applyProtection="1">
      <alignment vertical="top"/>
    </xf>
    <xf numFmtId="43" fontId="9" fillId="5" borderId="1" xfId="1" applyFont="1" applyFill="1" applyBorder="1" applyAlignment="1" applyProtection="1">
      <alignment vertical="top"/>
    </xf>
    <xf numFmtId="0" fontId="5" fillId="0" borderId="0" xfId="0" applyFont="1" applyAlignment="1" applyProtection="1">
      <alignment vertical="top"/>
    </xf>
    <xf numFmtId="0" fontId="5" fillId="0" borderId="12" xfId="0" applyFont="1" applyBorder="1" applyAlignment="1" applyProtection="1">
      <alignment horizontal="right"/>
    </xf>
    <xf numFmtId="0" fontId="11" fillId="0" borderId="12" xfId="0" applyFont="1" applyBorder="1" applyAlignment="1" applyProtection="1">
      <alignment horizontal="right"/>
    </xf>
    <xf numFmtId="49" fontId="11" fillId="0" borderId="13" xfId="0" applyNumberFormat="1" applyFont="1" applyBorder="1" applyProtection="1"/>
    <xf numFmtId="43" fontId="22" fillId="5" borderId="1" xfId="1" applyFont="1" applyFill="1" applyBorder="1" applyProtection="1"/>
    <xf numFmtId="43" fontId="23" fillId="5" borderId="1" xfId="1" applyFont="1" applyFill="1" applyBorder="1" applyProtection="1"/>
    <xf numFmtId="0" fontId="4" fillId="0" borderId="0" xfId="0" applyFont="1" applyAlignment="1" applyProtection="1">
      <alignment vertical="top"/>
    </xf>
    <xf numFmtId="43" fontId="6" fillId="3" borderId="1" xfId="1" applyFont="1" applyFill="1" applyBorder="1" applyProtection="1">
      <protection locked="0"/>
    </xf>
    <xf numFmtId="43" fontId="6" fillId="0" borderId="8" xfId="1" applyFont="1" applyBorder="1" applyProtection="1">
      <protection locked="0"/>
    </xf>
    <xf numFmtId="43" fontId="7" fillId="3" borderId="1" xfId="1" applyFont="1" applyFill="1" applyBorder="1" applyProtection="1">
      <protection locked="0"/>
    </xf>
    <xf numFmtId="43" fontId="7" fillId="0" borderId="8" xfId="1" applyFont="1" applyBorder="1" applyProtection="1">
      <protection locked="0"/>
    </xf>
    <xf numFmtId="0" fontId="4" fillId="0" borderId="8" xfId="0" applyFont="1" applyFill="1" applyBorder="1" applyAlignment="1" applyProtection="1">
      <alignment horizontal="center"/>
    </xf>
    <xf numFmtId="0" fontId="2" fillId="0" borderId="14" xfId="0" applyFont="1" applyFill="1" applyBorder="1" applyProtection="1"/>
    <xf numFmtId="43" fontId="6" fillId="0" borderId="8" xfId="1" applyFont="1" applyFill="1" applyBorder="1" applyProtection="1">
      <protection locked="0"/>
    </xf>
    <xf numFmtId="43" fontId="9" fillId="0" borderId="8" xfId="1" applyFont="1" applyFill="1" applyBorder="1" applyProtection="1">
      <protection locked="0"/>
    </xf>
    <xf numFmtId="0" fontId="4" fillId="0" borderId="10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2" borderId="16" xfId="0" applyFont="1" applyFill="1" applyBorder="1" applyProtection="1"/>
    <xf numFmtId="0" fontId="4" fillId="2" borderId="17" xfId="0" applyFont="1" applyFill="1" applyBorder="1" applyProtection="1"/>
    <xf numFmtId="0" fontId="4" fillId="2" borderId="18" xfId="0" applyFont="1" applyFill="1" applyBorder="1" applyProtection="1"/>
    <xf numFmtId="43" fontId="8" fillId="2" borderId="15" xfId="1" applyFont="1" applyFill="1" applyBorder="1" applyProtection="1"/>
    <xf numFmtId="43" fontId="9" fillId="2" borderId="15" xfId="1" applyFont="1" applyFill="1" applyBorder="1" applyProtection="1"/>
    <xf numFmtId="0" fontId="4" fillId="0" borderId="23" xfId="0" applyFont="1" applyFill="1" applyBorder="1" applyProtection="1"/>
    <xf numFmtId="43" fontId="8" fillId="0" borderId="23" xfId="1" applyFont="1" applyFill="1" applyBorder="1" applyProtection="1"/>
    <xf numFmtId="43" fontId="9" fillId="0" borderId="0" xfId="1" applyFont="1" applyFill="1" applyBorder="1" applyProtection="1"/>
    <xf numFmtId="0" fontId="4" fillId="2" borderId="21" xfId="0" applyFont="1" applyFill="1" applyBorder="1" applyProtection="1"/>
    <xf numFmtId="0" fontId="4" fillId="2" borderId="20" xfId="0" applyFont="1" applyFill="1" applyBorder="1" applyProtection="1"/>
    <xf numFmtId="0" fontId="4" fillId="2" borderId="22" xfId="0" applyFont="1" applyFill="1" applyBorder="1" applyProtection="1"/>
    <xf numFmtId="43" fontId="12" fillId="3" borderId="1" xfId="1" applyFont="1" applyFill="1" applyBorder="1" applyAlignment="1" applyProtection="1">
      <alignment vertical="top"/>
      <protection locked="0"/>
    </xf>
    <xf numFmtId="43" fontId="14" fillId="3" borderId="1" xfId="1" applyFont="1" applyFill="1" applyBorder="1" applyAlignment="1" applyProtection="1">
      <alignment vertical="top"/>
      <protection locked="0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5" fillId="0" borderId="0" xfId="0" applyFont="1"/>
    <xf numFmtId="0" fontId="2" fillId="0" borderId="0" xfId="0" applyFont="1" applyAlignment="1">
      <alignment horizontal="left" indent="4"/>
    </xf>
    <xf numFmtId="0" fontId="26" fillId="0" borderId="0" xfId="0" applyFont="1"/>
    <xf numFmtId="0" fontId="5" fillId="3" borderId="0" xfId="0" applyFont="1" applyFill="1" applyBorder="1"/>
    <xf numFmtId="0" fontId="2" fillId="0" borderId="27" xfId="0" applyFont="1" applyBorder="1"/>
    <xf numFmtId="0" fontId="2" fillId="0" borderId="0" xfId="0" applyFont="1" applyBorder="1"/>
    <xf numFmtId="0" fontId="3" fillId="0" borderId="27" xfId="0" applyFont="1" applyBorder="1" applyAlignment="1">
      <alignment vertical="center"/>
    </xf>
    <xf numFmtId="0" fontId="3" fillId="0" borderId="29" xfId="0" applyFont="1" applyBorder="1"/>
    <xf numFmtId="0" fontId="2" fillId="0" borderId="30" xfId="0" applyFont="1" applyBorder="1"/>
    <xf numFmtId="0" fontId="2" fillId="0" borderId="0" xfId="0" applyNumberFormat="1" applyFont="1"/>
    <xf numFmtId="0" fontId="2" fillId="3" borderId="0" xfId="0" applyFont="1" applyFill="1" applyBorder="1"/>
    <xf numFmtId="0" fontId="3" fillId="3" borderId="0" xfId="0" applyFont="1" applyFill="1" applyBorder="1"/>
    <xf numFmtId="0" fontId="3" fillId="0" borderId="0" xfId="0" applyFont="1" applyAlignment="1">
      <alignment vertical="center"/>
    </xf>
    <xf numFmtId="0" fontId="28" fillId="0" borderId="0" xfId="0" applyFont="1"/>
    <xf numFmtId="0" fontId="30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9" fontId="5" fillId="0" borderId="0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31" fillId="0" borderId="0" xfId="0" applyFont="1" applyAlignment="1">
      <alignment horizontal="left"/>
    </xf>
    <xf numFmtId="0" fontId="3" fillId="3" borderId="0" xfId="0" applyFont="1" applyFill="1" applyAlignment="1">
      <alignment vertical="center"/>
    </xf>
    <xf numFmtId="0" fontId="2" fillId="3" borderId="0" xfId="0" applyFont="1" applyFill="1" applyAlignment="1">
      <alignment horizontal="left"/>
    </xf>
    <xf numFmtId="0" fontId="2" fillId="3" borderId="0" xfId="0" applyFont="1" applyFill="1"/>
    <xf numFmtId="0" fontId="4" fillId="0" borderId="0" xfId="0" applyFont="1" applyBorder="1" applyProtection="1"/>
    <xf numFmtId="0" fontId="32" fillId="0" borderId="0" xfId="0" applyFont="1" applyBorder="1" applyProtection="1"/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right"/>
    </xf>
    <xf numFmtId="49" fontId="5" fillId="3" borderId="0" xfId="0" applyNumberFormat="1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3" fillId="3" borderId="0" xfId="0" applyFont="1" applyFill="1"/>
    <xf numFmtId="0" fontId="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4" borderId="12" xfId="0" applyFont="1" applyFill="1" applyBorder="1" applyAlignment="1" applyProtection="1">
      <alignment horizontal="left" vertical="top" wrapText="1"/>
    </xf>
    <xf numFmtId="0" fontId="4" fillId="4" borderId="13" xfId="0" applyFont="1" applyFill="1" applyBorder="1" applyAlignment="1" applyProtection="1">
      <alignment horizontal="left" vertical="top" wrapText="1"/>
    </xf>
    <xf numFmtId="43" fontId="9" fillId="2" borderId="21" xfId="1" applyFont="1" applyFill="1" applyBorder="1" applyAlignment="1" applyProtection="1">
      <alignment horizontal="center"/>
    </xf>
    <xf numFmtId="43" fontId="9" fillId="2" borderId="20" xfId="1" applyFont="1" applyFill="1" applyBorder="1" applyAlignment="1" applyProtection="1">
      <alignment horizontal="center"/>
    </xf>
    <xf numFmtId="43" fontId="9" fillId="2" borderId="22" xfId="1" applyFont="1" applyFill="1" applyBorder="1" applyAlignment="1" applyProtection="1">
      <alignment horizontal="center"/>
    </xf>
    <xf numFmtId="43" fontId="8" fillId="2" borderId="21" xfId="1" applyFont="1" applyFill="1" applyBorder="1" applyAlignment="1" applyProtection="1">
      <alignment horizontal="center"/>
    </xf>
    <xf numFmtId="43" fontId="8" fillId="2" borderId="20" xfId="1" applyFont="1" applyFill="1" applyBorder="1" applyAlignment="1" applyProtection="1">
      <alignment horizontal="center"/>
    </xf>
    <xf numFmtId="43" fontId="8" fillId="2" borderId="22" xfId="1" applyFont="1" applyFill="1" applyBorder="1" applyAlignment="1" applyProtection="1">
      <alignment horizont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 applyProtection="1">
      <alignment horizontal="center" vertical="center" wrapText="1"/>
    </xf>
    <xf numFmtId="0" fontId="4" fillId="2" borderId="9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/>
    </xf>
    <xf numFmtId="0" fontId="8" fillId="2" borderId="3" xfId="0" applyFont="1" applyFill="1" applyBorder="1" applyAlignment="1" applyProtection="1">
      <alignment horizontal="center"/>
    </xf>
    <xf numFmtId="0" fontId="8" fillId="2" borderId="4" xfId="0" applyFont="1" applyFill="1" applyBorder="1" applyAlignment="1" applyProtection="1">
      <alignment horizontal="center"/>
    </xf>
    <xf numFmtId="0" fontId="9" fillId="2" borderId="2" xfId="0" applyFont="1" applyFill="1" applyBorder="1" applyAlignment="1" applyProtection="1">
      <alignment horizontal="center"/>
    </xf>
    <xf numFmtId="0" fontId="9" fillId="2" borderId="3" xfId="0" applyFont="1" applyFill="1" applyBorder="1" applyAlignment="1" applyProtection="1">
      <alignment horizontal="center"/>
    </xf>
    <xf numFmtId="0" fontId="9" fillId="2" borderId="4" xfId="0" applyFont="1" applyFill="1" applyBorder="1" applyAlignment="1" applyProtection="1">
      <alignment horizontal="center"/>
    </xf>
    <xf numFmtId="0" fontId="8" fillId="2" borderId="11" xfId="0" applyFont="1" applyFill="1" applyBorder="1" applyAlignment="1" applyProtection="1">
      <alignment horizontal="center"/>
    </xf>
    <xf numFmtId="0" fontId="8" fillId="2" borderId="0" xfId="0" applyFont="1" applyFill="1" applyBorder="1" applyAlignment="1" applyProtection="1">
      <alignment horizontal="center"/>
    </xf>
    <xf numFmtId="0" fontId="8" fillId="2" borderId="19" xfId="0" applyFont="1" applyFill="1" applyBorder="1" applyAlignment="1" applyProtection="1">
      <alignment horizontal="center"/>
    </xf>
    <xf numFmtId="0" fontId="9" fillId="2" borderId="11" xfId="0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>
      <alignment horizontal="center"/>
    </xf>
    <xf numFmtId="0" fontId="9" fillId="2" borderId="19" xfId="0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 vertical="center"/>
    </xf>
    <xf numFmtId="0" fontId="8" fillId="2" borderId="13" xfId="0" applyFont="1" applyFill="1" applyBorder="1" applyAlignment="1" applyProtection="1">
      <alignment horizontal="center" vertical="center"/>
    </xf>
    <xf numFmtId="0" fontId="9" fillId="2" borderId="12" xfId="0" applyFont="1" applyFill="1" applyBorder="1" applyAlignment="1" applyProtection="1">
      <alignment horizontal="center" vertical="center"/>
    </xf>
    <xf numFmtId="0" fontId="9" fillId="2" borderId="1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17" fillId="10" borderId="1" xfId="0" applyFont="1" applyFill="1" applyBorder="1" applyAlignment="1" applyProtection="1">
      <alignment horizontal="right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0000FF"/>
      <color rgb="FF006600"/>
      <color rgb="FFFFFFCC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37</xdr:row>
      <xdr:rowOff>0</xdr:rowOff>
    </xdr:from>
    <xdr:to>
      <xdr:col>11</xdr:col>
      <xdr:colOff>15875</xdr:colOff>
      <xdr:row>43</xdr:row>
      <xdr:rowOff>86360</xdr:rowOff>
    </xdr:to>
    <xdr:sp macro="" textlink="">
      <xdr:nvSpPr>
        <xdr:cNvPr id="2" name="Text Box 274"/>
        <xdr:cNvSpPr txBox="1"/>
      </xdr:nvSpPr>
      <xdr:spPr>
        <a:xfrm>
          <a:off x="609600" y="10334625"/>
          <a:ext cx="6111875" cy="1743710"/>
        </a:xfrm>
        <a:prstGeom prst="rect">
          <a:avLst/>
        </a:prstGeom>
        <a:solidFill>
          <a:schemeClr val="lt1"/>
        </a:solidFill>
        <a:ln w="6350">
          <a:solidFill>
            <a:prstClr val="black"/>
          </a:solidFill>
        </a:ln>
        <a:effectLst/>
      </xdr:spPr>
      <xdr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07000"/>
            </a:lnSpc>
            <a:spcAft>
              <a:spcPts val="800"/>
            </a:spcAft>
          </a:pPr>
          <a:r>
            <a:rPr lang="th-TH" sz="1600" b="1">
              <a:effectLst/>
              <a:latin typeface="TH SarabunPSK" panose="020B0500040200020003" pitchFamily="34" charset="-34"/>
              <a:ea typeface="Calibri"/>
              <a:cs typeface="TH SarabunPSK" panose="020B0500040200020003" pitchFamily="34" charset="-34"/>
            </a:rPr>
            <a:t>ลิงค์เพื่อการเข้าใช้งานระบบ และแหล่งข้อมูล</a:t>
          </a:r>
          <a:endParaRPr lang="en-US" sz="1100">
            <a:effectLst/>
            <a:latin typeface="TH SarabunPSK" panose="020B0500040200020003" pitchFamily="34" charset="-34"/>
            <a:ea typeface="Calibri"/>
            <a:cs typeface="TH SarabunPSK" panose="020B0500040200020003" pitchFamily="34" charset="-34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th-TH" sz="1600">
              <a:effectLst/>
              <a:latin typeface="TH SarabunPSK" panose="020B0500040200020003" pitchFamily="34" charset="-34"/>
              <a:ea typeface="Calibri"/>
              <a:cs typeface="TH SarabunPSK" panose="020B0500040200020003" pitchFamily="34" charset="-34"/>
            </a:rPr>
            <a:t>เว็บไซต์ระบบติดตามการบริหารงบประมาณรายจ่ายประจำปี</a:t>
          </a:r>
          <a:r>
            <a:rPr lang="th-TH" sz="1600">
              <a:solidFill>
                <a:srgbClr val="FF0000"/>
              </a:solidFill>
              <a:effectLst/>
              <a:latin typeface="TH SarabunPSK" panose="020B0500040200020003" pitchFamily="34" charset="-34"/>
              <a:ea typeface="Calibri"/>
              <a:cs typeface="TH SarabunPSK" panose="020B0500040200020003" pitchFamily="34" charset="-34"/>
            </a:rPr>
            <a:t> </a:t>
          </a:r>
          <a:r>
            <a:rPr lang="en-US" sz="1600" b="1">
              <a:solidFill>
                <a:srgbClr val="000000"/>
              </a:solidFill>
              <a:effectLst/>
              <a:latin typeface="TH SarabunPSK" panose="020B0500040200020003" pitchFamily="34" charset="-34"/>
              <a:ea typeface="Calibri"/>
              <a:cs typeface="TH SarabunPSK" panose="020B0500040200020003" pitchFamily="34" charset="-34"/>
            </a:rPr>
            <a:t> http://e-budget.jobobec.in.th</a:t>
          </a:r>
          <a:endParaRPr lang="en-US" sz="1100">
            <a:effectLst/>
            <a:latin typeface="TH SarabunPSK" panose="020B0500040200020003" pitchFamily="34" charset="-34"/>
            <a:ea typeface="Calibri"/>
            <a:cs typeface="TH SarabunPSK" panose="020B0500040200020003" pitchFamily="34" charset="-34"/>
          </a:endParaRPr>
        </a:p>
        <a:p>
          <a:pPr>
            <a:lnSpc>
              <a:spcPct val="107000"/>
            </a:lnSpc>
            <a:spcAft>
              <a:spcPts val="0"/>
            </a:spcAft>
          </a:pPr>
          <a:r>
            <a:rPr lang="th-TH" sz="1600">
              <a:effectLst/>
              <a:latin typeface="TH SarabunPSK" panose="020B0500040200020003" pitchFamily="34" charset="-34"/>
              <a:ea typeface="Calibri"/>
              <a:cs typeface="TH SarabunPSK" panose="020B0500040200020003" pitchFamily="34" charset="-34"/>
            </a:rPr>
            <a:t>ประกอบด้วยแบบรายงาน  คำชี้แจงการจัดเก็บข้อมูล คู่มือการบันทึกข้อมูล และโปรแกรมการบันทึกข้อมูล</a:t>
          </a:r>
          <a:endParaRPr lang="en-US" sz="1100">
            <a:effectLst/>
            <a:latin typeface="TH SarabunPSK" panose="020B0500040200020003" pitchFamily="34" charset="-34"/>
            <a:ea typeface="Calibri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5"/>
  <sheetViews>
    <sheetView showGridLines="0" tabSelected="1" workbookViewId="0">
      <selection activeCell="E6" sqref="E6"/>
    </sheetView>
  </sheetViews>
  <sheetFormatPr defaultRowHeight="18.75"/>
  <cols>
    <col min="1" max="16384" width="9.140625" style="38"/>
  </cols>
  <sheetData>
    <row r="1" spans="1:13" ht="21">
      <c r="A1" s="343" t="s">
        <v>464</v>
      </c>
      <c r="B1" s="343"/>
      <c r="C1" s="343"/>
      <c r="D1" s="343"/>
      <c r="E1" s="343"/>
      <c r="F1" s="343"/>
      <c r="G1" s="343"/>
      <c r="H1" s="343"/>
      <c r="I1" s="343"/>
      <c r="J1" s="343"/>
      <c r="K1" s="42"/>
    </row>
    <row r="2" spans="1:13" ht="21">
      <c r="A2" s="343" t="s">
        <v>431</v>
      </c>
      <c r="B2" s="343"/>
      <c r="C2" s="343"/>
      <c r="D2" s="343"/>
      <c r="E2" s="343"/>
      <c r="F2" s="343"/>
      <c r="G2" s="343"/>
      <c r="H2" s="343"/>
      <c r="I2" s="343"/>
      <c r="J2" s="343"/>
      <c r="K2" s="42"/>
    </row>
    <row r="3" spans="1:13" ht="21">
      <c r="A3" s="342" t="s">
        <v>239</v>
      </c>
      <c r="B3" s="342"/>
      <c r="C3" s="342"/>
      <c r="D3" s="342"/>
      <c r="E3" s="342"/>
      <c r="F3" s="342"/>
      <c r="G3" s="342"/>
      <c r="H3" s="342"/>
      <c r="I3" s="342"/>
      <c r="J3" s="342"/>
    </row>
    <row r="4" spans="1:13" ht="21">
      <c r="A4" s="207"/>
      <c r="B4" s="207"/>
      <c r="C4" s="207"/>
      <c r="D4" s="207"/>
      <c r="E4" s="207"/>
      <c r="F4" s="207"/>
      <c r="G4" s="207"/>
      <c r="H4" s="207"/>
      <c r="I4" s="207"/>
      <c r="J4" s="207"/>
    </row>
    <row r="5" spans="1:13">
      <c r="A5" s="39" t="s">
        <v>240</v>
      </c>
    </row>
    <row r="7" spans="1:13">
      <c r="A7" s="39" t="s">
        <v>241</v>
      </c>
    </row>
    <row r="8" spans="1:13">
      <c r="A8" s="341" t="s">
        <v>242</v>
      </c>
      <c r="B8" s="341"/>
      <c r="C8" s="341"/>
      <c r="D8" s="341"/>
      <c r="E8" s="341"/>
      <c r="F8" s="341"/>
      <c r="G8" s="341"/>
      <c r="H8" s="341"/>
      <c r="I8" s="341"/>
      <c r="J8" s="341"/>
      <c r="K8" s="341"/>
      <c r="L8" s="208"/>
      <c r="M8" s="208"/>
    </row>
    <row r="10" spans="1:13">
      <c r="A10" s="39" t="s">
        <v>243</v>
      </c>
    </row>
    <row r="11" spans="1:13">
      <c r="B11" s="38" t="s">
        <v>166</v>
      </c>
    </row>
    <row r="12" spans="1:13">
      <c r="B12" s="38" t="s">
        <v>244</v>
      </c>
    </row>
    <row r="13" spans="1:13">
      <c r="B13" s="38" t="s">
        <v>245</v>
      </c>
    </row>
    <row r="14" spans="1:13">
      <c r="B14" s="38" t="s">
        <v>49</v>
      </c>
    </row>
    <row r="15" spans="1:13">
      <c r="B15" s="38" t="s">
        <v>246</v>
      </c>
    </row>
    <row r="17" spans="1:6">
      <c r="A17" s="39" t="s">
        <v>247</v>
      </c>
    </row>
    <row r="18" spans="1:6">
      <c r="A18" s="209" t="s">
        <v>248</v>
      </c>
    </row>
    <row r="20" spans="1:6">
      <c r="A20" s="39" t="s">
        <v>249</v>
      </c>
    </row>
    <row r="21" spans="1:6">
      <c r="A21" s="209" t="s">
        <v>250</v>
      </c>
    </row>
    <row r="22" spans="1:6">
      <c r="A22" s="209" t="s">
        <v>251</v>
      </c>
    </row>
    <row r="23" spans="1:6">
      <c r="A23" s="209"/>
    </row>
    <row r="24" spans="1:6">
      <c r="A24" s="39" t="s">
        <v>252</v>
      </c>
    </row>
    <row r="25" spans="1:6">
      <c r="A25" s="209" t="s">
        <v>253</v>
      </c>
      <c r="D25" s="209" t="s">
        <v>254</v>
      </c>
    </row>
    <row r="26" spans="1:6">
      <c r="A26" s="209" t="s">
        <v>255</v>
      </c>
      <c r="D26" s="209" t="s">
        <v>256</v>
      </c>
    </row>
    <row r="27" spans="1:6">
      <c r="A27" s="209" t="s">
        <v>463</v>
      </c>
      <c r="D27" s="209"/>
    </row>
    <row r="28" spans="1:6">
      <c r="A28" s="209"/>
      <c r="D28" s="209"/>
    </row>
    <row r="29" spans="1:6">
      <c r="A29" s="39" t="s">
        <v>257</v>
      </c>
    </row>
    <row r="30" spans="1:6">
      <c r="B30" s="38" t="s">
        <v>258</v>
      </c>
      <c r="F30" s="38" t="s">
        <v>259</v>
      </c>
    </row>
    <row r="31" spans="1:6">
      <c r="F31" s="38" t="s">
        <v>260</v>
      </c>
    </row>
    <row r="32" spans="1:6">
      <c r="B32" s="38" t="s">
        <v>261</v>
      </c>
      <c r="F32" s="38" t="s">
        <v>262</v>
      </c>
    </row>
    <row r="33" spans="2:6">
      <c r="F33" s="38" t="s">
        <v>263</v>
      </c>
    </row>
    <row r="34" spans="2:6">
      <c r="B34" s="38" t="s">
        <v>264</v>
      </c>
      <c r="F34" s="38" t="s">
        <v>262</v>
      </c>
    </row>
    <row r="35" spans="2:6">
      <c r="F35" s="38" t="s">
        <v>265</v>
      </c>
    </row>
  </sheetData>
  <mergeCells count="4">
    <mergeCell ref="A8:K8"/>
    <mergeCell ref="A3:J3"/>
    <mergeCell ref="A2:J2"/>
    <mergeCell ref="A1:J1"/>
  </mergeCells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L322"/>
  <sheetViews>
    <sheetView showGridLines="0" zoomScale="140" zoomScaleNormal="140" workbookViewId="0">
      <selection sqref="A1:XFD1048576"/>
    </sheetView>
  </sheetViews>
  <sheetFormatPr defaultRowHeight="18.75"/>
  <cols>
    <col min="1" max="1" width="9.140625" style="38"/>
    <col min="2" max="2" width="7.140625" style="38" customWidth="1"/>
    <col min="3" max="8" width="9.140625" style="38"/>
    <col min="9" max="9" width="30" style="38" customWidth="1"/>
    <col min="10" max="10" width="18.140625" style="38" customWidth="1"/>
    <col min="11" max="16384" width="9.140625" style="38"/>
  </cols>
  <sheetData>
    <row r="2" spans="1:11">
      <c r="A2" s="344" t="s">
        <v>266</v>
      </c>
      <c r="B2" s="344"/>
      <c r="C2" s="344"/>
      <c r="D2" s="344"/>
      <c r="E2" s="344"/>
      <c r="F2" s="344"/>
      <c r="G2" s="344"/>
      <c r="H2" s="344"/>
      <c r="I2" s="344"/>
      <c r="J2" s="303"/>
      <c r="K2" s="303"/>
    </row>
    <row r="3" spans="1:11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1">
      <c r="A4" s="304"/>
      <c r="B4" s="305" t="s">
        <v>465</v>
      </c>
      <c r="C4" s="304"/>
      <c r="D4" s="304"/>
      <c r="E4" s="304"/>
      <c r="F4" s="304"/>
      <c r="G4" s="304"/>
      <c r="H4" s="304"/>
      <c r="I4" s="304"/>
      <c r="J4" s="304"/>
      <c r="K4" s="304"/>
    </row>
    <row r="5" spans="1:11">
      <c r="A5" s="306" t="s">
        <v>508</v>
      </c>
      <c r="B5" s="305"/>
      <c r="C5" s="304"/>
      <c r="D5" s="304"/>
      <c r="E5" s="304"/>
      <c r="F5" s="304"/>
      <c r="G5" s="304"/>
      <c r="H5" s="304"/>
      <c r="I5" s="304"/>
      <c r="J5" s="304"/>
      <c r="K5" s="304"/>
    </row>
    <row r="6" spans="1:11">
      <c r="A6" s="306"/>
      <c r="B6" s="307" t="s">
        <v>509</v>
      </c>
      <c r="C6" s="304"/>
      <c r="D6" s="304"/>
      <c r="E6" s="304"/>
      <c r="F6" s="304"/>
      <c r="G6" s="304"/>
      <c r="H6" s="304"/>
      <c r="I6" s="304"/>
      <c r="J6" s="304"/>
      <c r="K6" s="304"/>
    </row>
    <row r="7" spans="1:11">
      <c r="A7" s="306" t="s">
        <v>510</v>
      </c>
      <c r="B7" s="306"/>
      <c r="C7" s="304"/>
      <c r="D7" s="304"/>
      <c r="E7" s="304"/>
      <c r="F7" s="304"/>
      <c r="G7" s="304"/>
      <c r="H7" s="304"/>
      <c r="I7" s="304"/>
      <c r="J7" s="304"/>
      <c r="K7" s="304"/>
    </row>
    <row r="8" spans="1:11">
      <c r="A8" s="306"/>
      <c r="B8" s="306" t="s">
        <v>503</v>
      </c>
      <c r="C8" s="304"/>
      <c r="D8" s="304"/>
      <c r="E8" s="304"/>
      <c r="F8" s="304"/>
      <c r="G8" s="304"/>
      <c r="H8" s="304"/>
      <c r="I8" s="304"/>
      <c r="J8" s="304"/>
      <c r="K8" s="304"/>
    </row>
    <row r="9" spans="1:11">
      <c r="A9" s="306"/>
      <c r="B9" s="306"/>
      <c r="C9" s="306" t="s">
        <v>504</v>
      </c>
      <c r="D9" s="304"/>
      <c r="E9" s="304"/>
      <c r="F9" s="304"/>
      <c r="G9" s="304"/>
      <c r="H9" s="304"/>
      <c r="I9" s="304"/>
      <c r="J9" s="304"/>
      <c r="K9" s="304"/>
    </row>
    <row r="10" spans="1:11">
      <c r="A10" s="306"/>
      <c r="B10" s="306"/>
      <c r="C10" s="306" t="s">
        <v>478</v>
      </c>
      <c r="D10" s="304"/>
      <c r="E10" s="304"/>
      <c r="F10" s="304"/>
      <c r="G10" s="304"/>
      <c r="H10" s="304"/>
      <c r="I10" s="304"/>
      <c r="J10" s="304"/>
      <c r="K10" s="304"/>
    </row>
    <row r="11" spans="1:11">
      <c r="A11" s="306" t="s">
        <v>479</v>
      </c>
      <c r="B11" s="306"/>
      <c r="C11" s="304"/>
      <c r="D11" s="304"/>
      <c r="E11" s="304"/>
      <c r="F11" s="304"/>
      <c r="G11" s="304"/>
      <c r="H11" s="304"/>
      <c r="I11" s="304"/>
      <c r="J11" s="304"/>
      <c r="K11" s="304"/>
    </row>
    <row r="12" spans="1:11">
      <c r="A12" s="306" t="s">
        <v>473</v>
      </c>
      <c r="B12" s="306"/>
      <c r="C12" s="304"/>
      <c r="D12" s="304"/>
      <c r="E12" s="304"/>
      <c r="F12" s="304"/>
      <c r="G12" s="304"/>
      <c r="H12" s="304"/>
      <c r="I12" s="304"/>
      <c r="J12" s="304"/>
      <c r="K12" s="304"/>
    </row>
    <row r="13" spans="1:11">
      <c r="A13" s="306"/>
      <c r="B13" s="306"/>
      <c r="C13" s="306" t="s">
        <v>466</v>
      </c>
      <c r="D13" s="304"/>
      <c r="E13" s="304"/>
      <c r="F13" s="304"/>
      <c r="G13" s="304"/>
      <c r="H13" s="304"/>
      <c r="I13" s="304"/>
      <c r="J13" s="304"/>
      <c r="K13" s="304"/>
    </row>
    <row r="14" spans="1:11">
      <c r="A14" s="306" t="s">
        <v>474</v>
      </c>
      <c r="B14" s="306"/>
      <c r="C14" s="304"/>
      <c r="D14" s="304"/>
      <c r="E14" s="304"/>
      <c r="F14" s="304"/>
      <c r="G14" s="304"/>
      <c r="H14" s="304"/>
      <c r="I14" s="304"/>
      <c r="J14" s="304"/>
      <c r="K14" s="304"/>
    </row>
    <row r="15" spans="1:11">
      <c r="A15" s="306" t="s">
        <v>467</v>
      </c>
      <c r="B15" s="306"/>
      <c r="C15" s="304"/>
      <c r="D15" s="304"/>
      <c r="E15" s="304"/>
      <c r="F15" s="304"/>
      <c r="G15" s="304"/>
      <c r="H15" s="304"/>
      <c r="I15" s="304"/>
      <c r="J15" s="304"/>
      <c r="K15" s="304"/>
    </row>
    <row r="16" spans="1:11">
      <c r="A16" s="306"/>
      <c r="B16" s="306"/>
      <c r="C16" s="306" t="s">
        <v>472</v>
      </c>
      <c r="D16" s="304"/>
      <c r="E16" s="304"/>
      <c r="F16" s="304"/>
      <c r="G16" s="304"/>
      <c r="H16" s="304"/>
      <c r="I16" s="304"/>
      <c r="J16" s="304"/>
      <c r="K16" s="304"/>
    </row>
    <row r="17" spans="1:11">
      <c r="A17" s="306" t="s">
        <v>480</v>
      </c>
      <c r="B17" s="306"/>
      <c r="C17" s="304"/>
      <c r="D17" s="304"/>
      <c r="E17" s="304"/>
      <c r="F17" s="304"/>
      <c r="G17" s="304"/>
      <c r="H17" s="304"/>
      <c r="I17" s="304"/>
      <c r="J17" s="304"/>
      <c r="K17" s="304"/>
    </row>
    <row r="18" spans="1:11">
      <c r="A18" s="306"/>
      <c r="B18" s="306"/>
      <c r="C18" s="306" t="s">
        <v>511</v>
      </c>
      <c r="D18" s="304"/>
      <c r="E18" s="304"/>
      <c r="F18" s="304"/>
      <c r="G18" s="304"/>
      <c r="H18" s="304"/>
      <c r="I18" s="304"/>
      <c r="J18" s="304"/>
      <c r="K18" s="304"/>
    </row>
    <row r="19" spans="1:11">
      <c r="A19" s="306"/>
      <c r="B19" s="306" t="s">
        <v>512</v>
      </c>
      <c r="C19" s="304"/>
      <c r="D19" s="304"/>
      <c r="E19" s="304"/>
      <c r="F19" s="304"/>
      <c r="G19" s="304"/>
      <c r="H19" s="304"/>
      <c r="I19" s="304"/>
      <c r="J19" s="304"/>
      <c r="K19" s="304"/>
    </row>
    <row r="20" spans="1:11">
      <c r="A20" s="306" t="s">
        <v>513</v>
      </c>
      <c r="B20" s="306"/>
      <c r="C20" s="304"/>
      <c r="D20" s="304"/>
      <c r="E20" s="304"/>
      <c r="F20" s="304"/>
      <c r="G20" s="304"/>
      <c r="H20" s="304"/>
      <c r="I20" s="304"/>
      <c r="J20" s="304"/>
      <c r="K20" s="304"/>
    </row>
    <row r="21" spans="1:11">
      <c r="A21" s="306"/>
      <c r="B21" s="306" t="s">
        <v>475</v>
      </c>
      <c r="C21" s="304"/>
      <c r="D21" s="304"/>
      <c r="E21" s="304"/>
      <c r="F21" s="304"/>
      <c r="G21" s="304"/>
      <c r="H21" s="304"/>
      <c r="I21" s="304"/>
      <c r="J21" s="304"/>
      <c r="K21" s="304"/>
    </row>
    <row r="22" spans="1:11">
      <c r="A22" s="306"/>
      <c r="B22" s="306" t="s">
        <v>514</v>
      </c>
      <c r="C22" s="304"/>
      <c r="D22" s="304"/>
      <c r="E22" s="304"/>
      <c r="F22" s="304"/>
      <c r="G22" s="304"/>
      <c r="H22" s="304"/>
      <c r="I22" s="304"/>
      <c r="J22" s="304"/>
      <c r="K22" s="304"/>
    </row>
    <row r="23" spans="1:11">
      <c r="A23" s="306" t="s">
        <v>515</v>
      </c>
      <c r="B23" s="306"/>
      <c r="C23" s="304"/>
      <c r="D23" s="304"/>
      <c r="E23" s="304"/>
      <c r="F23" s="304"/>
      <c r="G23" s="304"/>
      <c r="H23" s="304"/>
      <c r="I23" s="304"/>
      <c r="J23" s="304"/>
      <c r="K23" s="304"/>
    </row>
    <row r="24" spans="1:11">
      <c r="A24" s="306"/>
      <c r="B24" s="306"/>
      <c r="C24" s="304"/>
      <c r="D24" s="304"/>
      <c r="E24" s="304"/>
      <c r="F24" s="304"/>
      <c r="G24" s="304"/>
      <c r="H24" s="304"/>
      <c r="I24" s="304"/>
      <c r="J24" s="304"/>
      <c r="K24" s="304"/>
    </row>
    <row r="25" spans="1:11">
      <c r="A25" s="345" t="s">
        <v>476</v>
      </c>
      <c r="B25" s="345"/>
      <c r="C25" s="345"/>
      <c r="D25" s="304"/>
      <c r="E25" s="304"/>
      <c r="F25" s="304"/>
      <c r="G25" s="304"/>
      <c r="H25" s="304"/>
      <c r="I25" s="304"/>
      <c r="J25" s="304"/>
      <c r="K25" s="304"/>
    </row>
    <row r="26" spans="1:11">
      <c r="A26" s="306"/>
      <c r="B26" s="306" t="s">
        <v>267</v>
      </c>
      <c r="C26" s="306"/>
      <c r="D26" s="308"/>
      <c r="E26" s="308"/>
      <c r="F26" s="308"/>
      <c r="G26" s="308"/>
      <c r="H26" s="308"/>
      <c r="I26" s="308"/>
      <c r="J26" s="308"/>
      <c r="K26" s="308"/>
    </row>
    <row r="27" spans="1:11">
      <c r="A27" s="306" t="s">
        <v>268</v>
      </c>
      <c r="B27" s="306"/>
      <c r="C27" s="306"/>
      <c r="D27" s="308"/>
      <c r="E27" s="308"/>
      <c r="F27" s="308"/>
      <c r="G27" s="308"/>
      <c r="H27" s="308"/>
      <c r="I27" s="308"/>
      <c r="J27" s="308"/>
      <c r="K27" s="308"/>
    </row>
    <row r="28" spans="1:11">
      <c r="A28" s="306"/>
      <c r="B28" s="306"/>
      <c r="C28" s="306" t="s">
        <v>468</v>
      </c>
      <c r="D28" s="308"/>
      <c r="E28" s="308"/>
      <c r="F28" s="308"/>
      <c r="G28" s="308"/>
      <c r="H28" s="308"/>
      <c r="I28" s="308"/>
      <c r="J28" s="308"/>
      <c r="K28" s="308"/>
    </row>
    <row r="29" spans="1:11">
      <c r="A29" s="306"/>
      <c r="B29" s="306"/>
      <c r="C29" s="306" t="s">
        <v>469</v>
      </c>
      <c r="D29" s="308"/>
      <c r="E29" s="308"/>
      <c r="F29" s="308"/>
      <c r="G29" s="308"/>
      <c r="H29" s="308"/>
      <c r="I29" s="308"/>
      <c r="J29" s="308"/>
      <c r="K29" s="308"/>
    </row>
    <row r="30" spans="1:11">
      <c r="A30" s="306"/>
      <c r="B30" s="306" t="s">
        <v>269</v>
      </c>
      <c r="C30" s="306"/>
      <c r="D30" s="308"/>
      <c r="E30" s="308"/>
      <c r="F30" s="308"/>
      <c r="G30" s="308"/>
      <c r="H30" s="308"/>
      <c r="I30" s="308"/>
      <c r="J30" s="308"/>
      <c r="K30" s="308"/>
    </row>
    <row r="31" spans="1:11">
      <c r="A31" s="308"/>
      <c r="B31" s="305"/>
      <c r="C31" s="305" t="s">
        <v>481</v>
      </c>
      <c r="D31" s="305"/>
      <c r="E31" s="305"/>
      <c r="F31" s="305"/>
      <c r="G31" s="305"/>
      <c r="H31" s="305"/>
      <c r="I31" s="305"/>
      <c r="J31" s="305"/>
      <c r="K31" s="308"/>
    </row>
    <row r="32" spans="1:11">
      <c r="A32" s="308"/>
      <c r="B32" s="305"/>
      <c r="C32" s="305" t="s">
        <v>482</v>
      </c>
      <c r="D32" s="305"/>
      <c r="E32" s="305"/>
      <c r="F32" s="305"/>
      <c r="G32" s="305"/>
      <c r="H32" s="305"/>
      <c r="I32" s="305"/>
      <c r="J32" s="305"/>
      <c r="K32" s="308"/>
    </row>
    <row r="33" spans="1:11">
      <c r="A33" s="304"/>
      <c r="B33" s="305"/>
      <c r="C33" s="305" t="s">
        <v>483</v>
      </c>
      <c r="D33" s="303"/>
      <c r="E33" s="303"/>
      <c r="F33" s="309"/>
      <c r="G33" s="309"/>
      <c r="H33" s="309"/>
      <c r="I33" s="309"/>
      <c r="J33" s="304"/>
      <c r="K33" s="304"/>
    </row>
    <row r="34" spans="1:11">
      <c r="A34" s="304"/>
      <c r="B34" s="305"/>
      <c r="C34" s="305" t="s">
        <v>471</v>
      </c>
      <c r="D34" s="303"/>
      <c r="E34" s="303"/>
      <c r="F34" s="309"/>
      <c r="G34" s="309"/>
      <c r="H34" s="309"/>
      <c r="I34" s="309"/>
      <c r="J34" s="304"/>
      <c r="K34" s="304"/>
    </row>
    <row r="35" spans="1:11">
      <c r="A35" s="38" t="s">
        <v>470</v>
      </c>
    </row>
    <row r="37" spans="1:11">
      <c r="A37" s="39" t="s">
        <v>477</v>
      </c>
    </row>
    <row r="38" spans="1:11" s="312" customFormat="1">
      <c r="A38" s="310" t="s">
        <v>270</v>
      </c>
      <c r="B38" s="311"/>
      <c r="C38" s="311"/>
      <c r="D38" s="311"/>
    </row>
    <row r="39" spans="1:11" s="312" customFormat="1">
      <c r="A39" s="310"/>
      <c r="B39" s="310" t="s">
        <v>271</v>
      </c>
      <c r="C39" s="311"/>
      <c r="D39" s="311"/>
    </row>
    <row r="40" spans="1:11">
      <c r="A40" s="313"/>
      <c r="B40" s="38" t="s">
        <v>272</v>
      </c>
    </row>
    <row r="41" spans="1:11">
      <c r="A41" s="313"/>
      <c r="B41" s="38" t="s">
        <v>273</v>
      </c>
    </row>
    <row r="42" spans="1:11">
      <c r="A42" s="208" t="s">
        <v>274</v>
      </c>
      <c r="B42" s="208"/>
    </row>
    <row r="43" spans="1:11">
      <c r="A43" s="208" t="s">
        <v>275</v>
      </c>
      <c r="B43" s="208" t="s">
        <v>276</v>
      </c>
    </row>
    <row r="44" spans="1:11">
      <c r="A44" s="208" t="s">
        <v>277</v>
      </c>
      <c r="B44" s="208"/>
    </row>
    <row r="45" spans="1:11">
      <c r="A45" s="313"/>
      <c r="B45" s="38" t="s">
        <v>484</v>
      </c>
    </row>
    <row r="46" spans="1:11">
      <c r="A46" s="313"/>
    </row>
    <row r="47" spans="1:11" s="314" customFormat="1">
      <c r="B47" s="310" t="s">
        <v>278</v>
      </c>
      <c r="C47" s="310"/>
      <c r="D47" s="310"/>
      <c r="E47" s="310"/>
      <c r="F47" s="310"/>
      <c r="G47" s="310"/>
    </row>
    <row r="48" spans="1:11" s="39" customFormat="1">
      <c r="A48" s="313" t="s">
        <v>518</v>
      </c>
    </row>
    <row r="49" spans="1:10" s="39" customFormat="1">
      <c r="A49" s="306" t="s">
        <v>279</v>
      </c>
      <c r="G49" s="38"/>
      <c r="H49" s="38"/>
      <c r="J49" s="38"/>
    </row>
    <row r="50" spans="1:10" s="39" customFormat="1">
      <c r="A50" s="306" t="s">
        <v>280</v>
      </c>
      <c r="G50" s="38"/>
      <c r="H50" s="38"/>
      <c r="J50" s="38"/>
    </row>
    <row r="51" spans="1:10">
      <c r="A51" s="38" t="s">
        <v>281</v>
      </c>
      <c r="E51" s="38" t="s">
        <v>282</v>
      </c>
      <c r="F51" s="38" t="s">
        <v>283</v>
      </c>
    </row>
    <row r="52" spans="1:10">
      <c r="F52" s="38" t="s">
        <v>284</v>
      </c>
    </row>
    <row r="53" spans="1:10">
      <c r="A53" s="38" t="s">
        <v>285</v>
      </c>
      <c r="E53" s="38" t="s">
        <v>282</v>
      </c>
      <c r="F53" s="38" t="s">
        <v>286</v>
      </c>
    </row>
    <row r="54" spans="1:10">
      <c r="A54" s="38" t="s">
        <v>287</v>
      </c>
      <c r="E54" s="38" t="s">
        <v>282</v>
      </c>
      <c r="F54" s="38" t="s">
        <v>288</v>
      </c>
    </row>
    <row r="55" spans="1:10">
      <c r="A55" s="38" t="s">
        <v>289</v>
      </c>
      <c r="E55" s="38" t="s">
        <v>282</v>
      </c>
      <c r="F55" s="38" t="s">
        <v>290</v>
      </c>
    </row>
    <row r="56" spans="1:10">
      <c r="F56" s="38" t="s">
        <v>291</v>
      </c>
    </row>
    <row r="57" spans="1:10">
      <c r="A57" s="38" t="s">
        <v>292</v>
      </c>
      <c r="E57" s="38" t="s">
        <v>282</v>
      </c>
      <c r="F57" s="38" t="s">
        <v>293</v>
      </c>
    </row>
    <row r="58" spans="1:10">
      <c r="F58" s="38" t="s">
        <v>294</v>
      </c>
    </row>
    <row r="59" spans="1:10">
      <c r="F59" s="38" t="s">
        <v>295</v>
      </c>
    </row>
    <row r="60" spans="1:10">
      <c r="F60" s="38" t="s">
        <v>296</v>
      </c>
    </row>
    <row r="61" spans="1:10">
      <c r="A61" s="38" t="s">
        <v>441</v>
      </c>
      <c r="E61" s="38" t="s">
        <v>282</v>
      </c>
      <c r="F61" s="38" t="s">
        <v>297</v>
      </c>
    </row>
    <row r="62" spans="1:10">
      <c r="F62" s="38" t="s">
        <v>298</v>
      </c>
    </row>
    <row r="63" spans="1:10">
      <c r="F63" s="38" t="s">
        <v>299</v>
      </c>
    </row>
    <row r="64" spans="1:10">
      <c r="A64" s="38" t="s">
        <v>300</v>
      </c>
      <c r="E64" s="38" t="s">
        <v>282</v>
      </c>
      <c r="F64" s="38" t="s">
        <v>301</v>
      </c>
    </row>
    <row r="65" spans="1:11">
      <c r="F65" s="38" t="s">
        <v>302</v>
      </c>
    </row>
    <row r="66" spans="1:11">
      <c r="A66" s="38" t="s">
        <v>303</v>
      </c>
      <c r="E66" s="38" t="s">
        <v>282</v>
      </c>
      <c r="F66" s="38" t="s">
        <v>304</v>
      </c>
    </row>
    <row r="67" spans="1:11">
      <c r="F67" s="38" t="s">
        <v>305</v>
      </c>
    </row>
    <row r="68" spans="1:11">
      <c r="F68" s="38" t="s">
        <v>306</v>
      </c>
    </row>
    <row r="69" spans="1:11">
      <c r="A69" s="38" t="s">
        <v>307</v>
      </c>
      <c r="E69" s="38" t="s">
        <v>282</v>
      </c>
      <c r="F69" s="38" t="s">
        <v>308</v>
      </c>
    </row>
    <row r="70" spans="1:11">
      <c r="A70" s="38" t="s">
        <v>309</v>
      </c>
      <c r="E70" s="38" t="s">
        <v>282</v>
      </c>
      <c r="F70" s="38" t="s">
        <v>310</v>
      </c>
    </row>
    <row r="71" spans="1:11">
      <c r="F71" s="38" t="s">
        <v>311</v>
      </c>
    </row>
    <row r="72" spans="1:11">
      <c r="A72" s="38" t="s">
        <v>312</v>
      </c>
      <c r="E72" s="38" t="s">
        <v>282</v>
      </c>
      <c r="F72" s="38" t="s">
        <v>313</v>
      </c>
    </row>
    <row r="73" spans="1:11">
      <c r="A73" s="38" t="s">
        <v>314</v>
      </c>
      <c r="E73" s="38" t="s">
        <v>282</v>
      </c>
      <c r="F73" s="38" t="s">
        <v>315</v>
      </c>
    </row>
    <row r="74" spans="1:11">
      <c r="A74" s="38" t="s">
        <v>316</v>
      </c>
      <c r="E74" s="38" t="s">
        <v>282</v>
      </c>
      <c r="F74" s="38" t="s">
        <v>317</v>
      </c>
    </row>
    <row r="75" spans="1:11">
      <c r="A75" s="315" t="s">
        <v>318</v>
      </c>
      <c r="E75" s="38" t="s">
        <v>282</v>
      </c>
      <c r="F75" s="38" t="s">
        <v>319</v>
      </c>
    </row>
    <row r="76" spans="1:11">
      <c r="A76" s="38" t="s">
        <v>320</v>
      </c>
      <c r="E76" s="38" t="s">
        <v>282</v>
      </c>
      <c r="F76" s="38" t="s">
        <v>321</v>
      </c>
    </row>
    <row r="77" spans="1:11">
      <c r="F77" s="38" t="s">
        <v>322</v>
      </c>
    </row>
    <row r="78" spans="1:11">
      <c r="A78" s="346" t="s">
        <v>323</v>
      </c>
      <c r="B78" s="347"/>
      <c r="C78" s="347"/>
      <c r="D78" s="347"/>
      <c r="E78" s="347"/>
      <c r="F78" s="347"/>
      <c r="G78" s="347"/>
      <c r="H78" s="347"/>
      <c r="I78" s="348"/>
      <c r="J78" s="316"/>
      <c r="K78" s="317"/>
    </row>
    <row r="79" spans="1:11">
      <c r="A79" s="318" t="s">
        <v>324</v>
      </c>
      <c r="B79" s="318"/>
      <c r="C79" s="317"/>
      <c r="D79" s="317"/>
      <c r="E79" s="317"/>
      <c r="F79" s="317"/>
      <c r="G79" s="317"/>
      <c r="H79" s="317"/>
      <c r="I79" s="317"/>
      <c r="J79" s="316"/>
      <c r="K79" s="317"/>
    </row>
    <row r="80" spans="1:11">
      <c r="A80" s="349" t="s">
        <v>325</v>
      </c>
      <c r="B80" s="350"/>
      <c r="C80" s="350"/>
      <c r="D80" s="350"/>
      <c r="E80" s="350"/>
      <c r="F80" s="350"/>
      <c r="G80" s="350"/>
      <c r="H80" s="350"/>
      <c r="I80" s="351"/>
      <c r="J80" s="316"/>
      <c r="K80" s="317"/>
    </row>
    <row r="81" spans="1:11">
      <c r="A81" s="319" t="s">
        <v>326</v>
      </c>
      <c r="B81" s="319"/>
      <c r="C81" s="320"/>
      <c r="D81" s="320"/>
      <c r="E81" s="320"/>
      <c r="F81" s="320"/>
      <c r="G81" s="320"/>
      <c r="H81" s="320"/>
      <c r="I81" s="320"/>
      <c r="J81" s="316"/>
      <c r="K81" s="317"/>
    </row>
    <row r="82" spans="1:11">
      <c r="B82" s="39"/>
    </row>
    <row r="83" spans="1:11" s="314" customFormat="1">
      <c r="A83" s="310" t="s">
        <v>327</v>
      </c>
    </row>
    <row r="84" spans="1:11">
      <c r="A84" s="209" t="s">
        <v>519</v>
      </c>
    </row>
    <row r="85" spans="1:11">
      <c r="A85" s="306" t="s">
        <v>328</v>
      </c>
      <c r="B85" s="306"/>
      <c r="C85" s="306"/>
      <c r="D85" s="306"/>
      <c r="E85" s="306"/>
      <c r="F85" s="306"/>
      <c r="G85" s="306"/>
      <c r="H85" s="306"/>
      <c r="I85" s="306"/>
      <c r="J85" s="306"/>
    </row>
    <row r="86" spans="1:11">
      <c r="A86" s="306" t="s">
        <v>329</v>
      </c>
      <c r="B86" s="306"/>
      <c r="C86" s="306"/>
      <c r="D86" s="306"/>
      <c r="E86" s="306"/>
      <c r="F86" s="306"/>
      <c r="G86" s="306"/>
      <c r="H86" s="306"/>
      <c r="I86" s="306"/>
      <c r="J86" s="306"/>
    </row>
    <row r="87" spans="1:11">
      <c r="A87" s="321"/>
      <c r="B87" s="322" t="s">
        <v>520</v>
      </c>
      <c r="C87" s="322"/>
      <c r="D87" s="322"/>
      <c r="E87" s="322"/>
    </row>
    <row r="88" spans="1:11">
      <c r="A88" s="322" t="s">
        <v>330</v>
      </c>
      <c r="B88" s="322"/>
      <c r="C88" s="322"/>
      <c r="D88" s="322"/>
      <c r="E88" s="322"/>
    </row>
    <row r="89" spans="1:11">
      <c r="A89" s="321"/>
      <c r="B89" s="323" t="s">
        <v>521</v>
      </c>
      <c r="C89" s="322"/>
      <c r="D89" s="322"/>
      <c r="E89" s="322"/>
    </row>
    <row r="90" spans="1:11">
      <c r="A90" s="321"/>
      <c r="B90" s="323"/>
      <c r="C90" s="322" t="s">
        <v>90</v>
      </c>
      <c r="D90" s="322"/>
      <c r="E90" s="322"/>
    </row>
    <row r="91" spans="1:11">
      <c r="A91" s="321"/>
      <c r="B91" s="323"/>
      <c r="C91" s="322" t="s">
        <v>91</v>
      </c>
      <c r="D91" s="322"/>
      <c r="E91" s="322"/>
    </row>
    <row r="92" spans="1:11">
      <c r="A92" s="321"/>
      <c r="B92" s="323"/>
      <c r="C92" s="322" t="s">
        <v>92</v>
      </c>
      <c r="D92" s="322"/>
      <c r="E92" s="322"/>
    </row>
    <row r="93" spans="1:11">
      <c r="A93" s="321"/>
      <c r="B93" s="323"/>
      <c r="C93" s="322" t="s">
        <v>93</v>
      </c>
      <c r="D93" s="322"/>
      <c r="E93" s="322"/>
    </row>
    <row r="94" spans="1:11">
      <c r="A94" s="321"/>
      <c r="B94" s="323"/>
      <c r="C94" s="322" t="s">
        <v>94</v>
      </c>
      <c r="D94" s="322"/>
      <c r="E94" s="322"/>
    </row>
    <row r="95" spans="1:11">
      <c r="A95" s="321"/>
      <c r="B95" s="322" t="s">
        <v>522</v>
      </c>
      <c r="C95" s="322"/>
      <c r="D95" s="322"/>
      <c r="E95" s="322"/>
    </row>
    <row r="96" spans="1:11">
      <c r="A96" s="321" t="s">
        <v>331</v>
      </c>
      <c r="B96" s="322"/>
      <c r="C96" s="322"/>
      <c r="D96" s="322"/>
      <c r="E96" s="322"/>
    </row>
    <row r="97" spans="1:5">
      <c r="A97" s="321"/>
      <c r="B97" s="323"/>
      <c r="C97" s="322" t="s">
        <v>332</v>
      </c>
      <c r="D97" s="322"/>
      <c r="E97" s="322"/>
    </row>
    <row r="98" spans="1:5">
      <c r="A98" s="322" t="s">
        <v>333</v>
      </c>
      <c r="B98" s="323"/>
      <c r="C98" s="322"/>
      <c r="D98" s="322"/>
      <c r="E98" s="322"/>
    </row>
    <row r="99" spans="1:5">
      <c r="A99" s="322" t="s">
        <v>516</v>
      </c>
      <c r="B99" s="323"/>
      <c r="C99" s="322"/>
      <c r="D99" s="322"/>
      <c r="E99" s="322"/>
    </row>
    <row r="100" spans="1:5">
      <c r="A100" s="322" t="s">
        <v>334</v>
      </c>
      <c r="B100" s="323"/>
      <c r="C100" s="322"/>
      <c r="D100" s="322"/>
      <c r="E100" s="322"/>
    </row>
    <row r="101" spans="1:5">
      <c r="A101" s="321"/>
      <c r="B101" s="323"/>
      <c r="C101" s="322" t="s">
        <v>335</v>
      </c>
      <c r="D101" s="322"/>
      <c r="E101" s="322"/>
    </row>
    <row r="102" spans="1:5">
      <c r="A102" s="321" t="s">
        <v>336</v>
      </c>
      <c r="B102" s="323"/>
      <c r="C102" s="322"/>
      <c r="D102" s="322"/>
      <c r="E102" s="322"/>
    </row>
    <row r="103" spans="1:5">
      <c r="A103" s="321" t="s">
        <v>337</v>
      </c>
      <c r="B103" s="323"/>
      <c r="C103" s="322"/>
      <c r="D103" s="322"/>
      <c r="E103" s="322"/>
    </row>
    <row r="104" spans="1:5">
      <c r="A104" s="321"/>
      <c r="B104" s="323"/>
      <c r="C104" s="322" t="s">
        <v>338</v>
      </c>
      <c r="D104" s="322"/>
      <c r="E104" s="322"/>
    </row>
    <row r="105" spans="1:5">
      <c r="A105" s="321" t="s">
        <v>339</v>
      </c>
      <c r="B105" s="323"/>
      <c r="C105" s="322"/>
      <c r="D105" s="322"/>
      <c r="E105" s="322"/>
    </row>
    <row r="106" spans="1:5">
      <c r="A106" s="321"/>
      <c r="B106" s="323"/>
      <c r="C106" s="322" t="s">
        <v>340</v>
      </c>
      <c r="D106" s="322"/>
      <c r="E106" s="322"/>
    </row>
    <row r="107" spans="1:5">
      <c r="A107" s="321" t="s">
        <v>341</v>
      </c>
      <c r="B107" s="323"/>
      <c r="C107" s="322"/>
      <c r="D107" s="322"/>
      <c r="E107" s="322"/>
    </row>
    <row r="108" spans="1:5">
      <c r="A108" s="321"/>
      <c r="B108" s="323" t="s">
        <v>523</v>
      </c>
      <c r="C108" s="322"/>
      <c r="D108" s="322"/>
      <c r="E108" s="322"/>
    </row>
    <row r="109" spans="1:5">
      <c r="A109" s="321"/>
      <c r="B109" s="323"/>
      <c r="C109" s="322"/>
      <c r="D109" s="322"/>
      <c r="E109" s="322"/>
    </row>
    <row r="110" spans="1:5" s="314" customFormat="1">
      <c r="A110" s="310" t="s">
        <v>48</v>
      </c>
    </row>
    <row r="111" spans="1:5" s="314" customFormat="1">
      <c r="A111" s="209" t="s">
        <v>524</v>
      </c>
    </row>
    <row r="112" spans="1:5" s="314" customFormat="1">
      <c r="A112" s="305" t="s">
        <v>342</v>
      </c>
      <c r="B112" s="305"/>
    </row>
    <row r="113" spans="1:12" s="314" customFormat="1">
      <c r="A113" s="305" t="s">
        <v>343</v>
      </c>
      <c r="B113" s="305"/>
    </row>
    <row r="114" spans="1:12" ht="19.5" customHeight="1">
      <c r="A114" s="324" t="s">
        <v>525</v>
      </c>
      <c r="D114" s="306"/>
      <c r="E114" s="306"/>
      <c r="F114" s="306"/>
      <c r="G114" s="306"/>
      <c r="H114" s="306"/>
      <c r="I114" s="306"/>
      <c r="J114" s="306"/>
      <c r="K114" s="306"/>
      <c r="L114" s="306"/>
    </row>
    <row r="115" spans="1:12" ht="19.5" customHeight="1">
      <c r="A115" s="38" t="s">
        <v>526</v>
      </c>
      <c r="D115" s="306"/>
      <c r="E115" s="306"/>
      <c r="F115" s="306"/>
      <c r="G115" s="306"/>
      <c r="H115" s="306"/>
      <c r="I115" s="306"/>
      <c r="J115" s="306"/>
      <c r="K115" s="306"/>
      <c r="L115" s="306"/>
    </row>
    <row r="116" spans="1:12" ht="19.5" customHeight="1">
      <c r="A116" s="325" t="s">
        <v>443</v>
      </c>
      <c r="D116" s="306"/>
      <c r="E116" s="306"/>
      <c r="F116" s="306"/>
      <c r="G116" s="306"/>
      <c r="H116" s="306"/>
      <c r="I116" s="306"/>
      <c r="J116" s="306"/>
      <c r="K116" s="306"/>
      <c r="L116" s="306"/>
    </row>
    <row r="117" spans="1:12" ht="19.5" customHeight="1">
      <c r="A117" s="325"/>
      <c r="D117" s="306"/>
      <c r="E117" s="306"/>
      <c r="F117" s="306"/>
      <c r="G117" s="306"/>
      <c r="H117" s="306"/>
      <c r="I117" s="306"/>
      <c r="J117" s="306"/>
      <c r="K117" s="306"/>
      <c r="L117" s="306"/>
    </row>
    <row r="118" spans="1:12" ht="19.5" customHeight="1">
      <c r="A118" s="324" t="s">
        <v>527</v>
      </c>
      <c r="D118" s="306"/>
      <c r="E118" s="306"/>
      <c r="F118" s="306"/>
      <c r="G118" s="306"/>
      <c r="H118" s="306"/>
      <c r="I118" s="306"/>
      <c r="J118" s="306"/>
      <c r="K118" s="306"/>
      <c r="L118" s="306"/>
    </row>
    <row r="119" spans="1:12" ht="19.5" customHeight="1">
      <c r="A119" s="208" t="s">
        <v>444</v>
      </c>
      <c r="D119" s="306"/>
      <c r="E119" s="306"/>
      <c r="F119" s="306"/>
      <c r="G119" s="306"/>
      <c r="H119" s="306"/>
      <c r="I119" s="306"/>
      <c r="J119" s="306"/>
      <c r="K119" s="306"/>
      <c r="L119" s="306"/>
    </row>
    <row r="120" spans="1:12" ht="19.5" customHeight="1">
      <c r="B120" s="324" t="s">
        <v>344</v>
      </c>
      <c r="D120" s="306"/>
      <c r="E120" s="306"/>
      <c r="F120" s="306"/>
      <c r="G120" s="306"/>
      <c r="H120" s="306"/>
      <c r="I120" s="306"/>
      <c r="J120" s="306"/>
      <c r="K120" s="306"/>
      <c r="L120" s="306"/>
    </row>
    <row r="121" spans="1:12" ht="19.5" customHeight="1">
      <c r="A121" s="324" t="s">
        <v>528</v>
      </c>
      <c r="B121" s="324"/>
      <c r="D121" s="306"/>
      <c r="E121" s="306"/>
      <c r="F121" s="306"/>
      <c r="G121" s="306"/>
      <c r="H121" s="306"/>
      <c r="I121" s="306"/>
      <c r="J121" s="306"/>
      <c r="K121" s="306"/>
      <c r="L121" s="306"/>
    </row>
    <row r="122" spans="1:12" ht="19.5" customHeight="1">
      <c r="A122" s="208" t="s">
        <v>345</v>
      </c>
      <c r="B122" s="324"/>
      <c r="D122" s="306"/>
      <c r="E122" s="306"/>
      <c r="F122" s="306"/>
      <c r="G122" s="306"/>
      <c r="H122" s="306"/>
      <c r="I122" s="306"/>
      <c r="J122" s="306"/>
      <c r="K122" s="306"/>
      <c r="L122" s="306"/>
    </row>
    <row r="123" spans="1:12" ht="19.5" customHeight="1">
      <c r="A123" s="208" t="s">
        <v>346</v>
      </c>
      <c r="B123" s="324"/>
      <c r="D123" s="306"/>
      <c r="E123" s="306"/>
      <c r="F123" s="306"/>
      <c r="G123" s="306"/>
      <c r="H123" s="306"/>
      <c r="I123" s="306"/>
      <c r="J123" s="306"/>
      <c r="K123" s="306"/>
      <c r="L123" s="306"/>
    </row>
    <row r="124" spans="1:12" ht="19.5" customHeight="1">
      <c r="B124" s="324" t="s">
        <v>529</v>
      </c>
      <c r="D124" s="306"/>
      <c r="E124" s="306"/>
      <c r="F124" s="306"/>
      <c r="G124" s="306"/>
      <c r="H124" s="306"/>
      <c r="I124" s="306"/>
      <c r="J124" s="306"/>
      <c r="K124" s="306"/>
      <c r="L124" s="306"/>
    </row>
    <row r="125" spans="1:12" ht="19.5" customHeight="1">
      <c r="A125" s="208" t="s">
        <v>347</v>
      </c>
      <c r="B125" s="324"/>
      <c r="D125" s="306"/>
      <c r="E125" s="306"/>
      <c r="F125" s="306"/>
      <c r="G125" s="306"/>
      <c r="H125" s="306"/>
      <c r="I125" s="306"/>
      <c r="J125" s="306"/>
      <c r="K125" s="306"/>
      <c r="L125" s="306"/>
    </row>
    <row r="126" spans="1:12" ht="19.5" customHeight="1">
      <c r="A126" s="208" t="s">
        <v>348</v>
      </c>
      <c r="B126" s="324"/>
      <c r="D126" s="306"/>
      <c r="E126" s="306"/>
      <c r="F126" s="306"/>
      <c r="G126" s="306"/>
      <c r="H126" s="306"/>
      <c r="I126" s="306"/>
      <c r="J126" s="306"/>
      <c r="K126" s="306"/>
      <c r="L126" s="306"/>
    </row>
    <row r="127" spans="1:12" ht="19.5" customHeight="1">
      <c r="B127" s="324" t="s">
        <v>530</v>
      </c>
      <c r="D127" s="306"/>
      <c r="E127" s="306"/>
      <c r="F127" s="306"/>
      <c r="G127" s="306"/>
      <c r="H127" s="306"/>
      <c r="I127" s="306"/>
      <c r="J127" s="306"/>
      <c r="K127" s="306"/>
      <c r="L127" s="306"/>
    </row>
    <row r="128" spans="1:12" ht="19.5" customHeight="1">
      <c r="B128" s="208" t="s">
        <v>531</v>
      </c>
      <c r="D128" s="306"/>
      <c r="E128" s="306"/>
      <c r="F128" s="306"/>
      <c r="G128" s="306"/>
      <c r="H128" s="306"/>
      <c r="I128" s="306"/>
      <c r="J128" s="306"/>
      <c r="K128" s="306"/>
      <c r="L128" s="306"/>
    </row>
    <row r="129" spans="1:12" ht="19.5" customHeight="1">
      <c r="A129" s="208"/>
      <c r="B129" s="208" t="s">
        <v>532</v>
      </c>
      <c r="D129" s="306"/>
      <c r="E129" s="306"/>
      <c r="F129" s="306"/>
      <c r="G129" s="306"/>
      <c r="H129" s="306"/>
      <c r="I129" s="306"/>
      <c r="J129" s="306"/>
      <c r="K129" s="306"/>
      <c r="L129" s="306"/>
    </row>
    <row r="130" spans="1:12" ht="19.5" customHeight="1">
      <c r="A130" s="208"/>
      <c r="B130" s="208" t="s">
        <v>533</v>
      </c>
      <c r="D130" s="306"/>
      <c r="E130" s="306"/>
      <c r="F130" s="306"/>
      <c r="G130" s="306"/>
      <c r="H130" s="306"/>
      <c r="I130" s="306"/>
      <c r="J130" s="306"/>
      <c r="K130" s="306"/>
      <c r="L130" s="306"/>
    </row>
    <row r="131" spans="1:12" ht="19.5" customHeight="1">
      <c r="A131" s="208" t="s">
        <v>349</v>
      </c>
      <c r="B131" s="208"/>
      <c r="D131" s="306"/>
      <c r="E131" s="306"/>
      <c r="F131" s="306"/>
      <c r="G131" s="306"/>
      <c r="H131" s="306"/>
      <c r="I131" s="306"/>
      <c r="J131" s="306"/>
      <c r="K131" s="306"/>
      <c r="L131" s="306"/>
    </row>
    <row r="132" spans="1:12" ht="19.5" customHeight="1">
      <c r="A132" s="208"/>
      <c r="B132" s="208" t="s">
        <v>534</v>
      </c>
      <c r="D132" s="306"/>
      <c r="E132" s="306"/>
      <c r="F132" s="306"/>
      <c r="G132" s="306"/>
      <c r="H132" s="306"/>
      <c r="I132" s="306"/>
      <c r="J132" s="306"/>
      <c r="K132" s="306"/>
      <c r="L132" s="306"/>
    </row>
    <row r="133" spans="1:12" ht="19.5" customHeight="1">
      <c r="A133" s="208" t="s">
        <v>350</v>
      </c>
      <c r="B133" s="324"/>
      <c r="D133" s="306"/>
      <c r="E133" s="306"/>
      <c r="F133" s="306"/>
      <c r="G133" s="306"/>
      <c r="H133" s="306"/>
      <c r="I133" s="306"/>
      <c r="J133" s="306"/>
      <c r="K133" s="306"/>
      <c r="L133" s="306"/>
    </row>
    <row r="134" spans="1:12" ht="19.5" customHeight="1">
      <c r="A134" s="208" t="s">
        <v>351</v>
      </c>
      <c r="B134" s="324"/>
      <c r="D134" s="306"/>
      <c r="E134" s="306"/>
      <c r="F134" s="306"/>
      <c r="G134" s="306"/>
      <c r="H134" s="306"/>
      <c r="I134" s="306"/>
      <c r="J134" s="306"/>
      <c r="K134" s="306"/>
      <c r="L134" s="306"/>
    </row>
    <row r="135" spans="1:12" ht="19.5" customHeight="1">
      <c r="B135" s="208" t="s">
        <v>352</v>
      </c>
      <c r="D135" s="306"/>
      <c r="E135" s="306"/>
      <c r="F135" s="306"/>
      <c r="G135" s="306"/>
      <c r="H135" s="306"/>
      <c r="I135" s="306"/>
      <c r="J135" s="306"/>
      <c r="K135" s="306"/>
      <c r="L135" s="306"/>
    </row>
    <row r="136" spans="1:12" ht="19.5" customHeight="1">
      <c r="A136" s="38" t="s">
        <v>353</v>
      </c>
      <c r="B136" s="208"/>
      <c r="D136" s="306"/>
      <c r="E136" s="306"/>
      <c r="F136" s="306"/>
      <c r="G136" s="306"/>
      <c r="H136" s="306"/>
      <c r="I136" s="306"/>
      <c r="J136" s="306"/>
      <c r="K136" s="306"/>
      <c r="L136" s="306"/>
    </row>
    <row r="137" spans="1:12" ht="19.5" customHeight="1">
      <c r="B137" s="324" t="s">
        <v>535</v>
      </c>
      <c r="D137" s="306"/>
      <c r="E137" s="306"/>
      <c r="F137" s="306"/>
      <c r="G137" s="306"/>
      <c r="H137" s="306"/>
      <c r="I137" s="306"/>
      <c r="J137" s="306"/>
      <c r="K137" s="306"/>
      <c r="L137" s="306"/>
    </row>
    <row r="138" spans="1:12" ht="19.5" customHeight="1">
      <c r="A138" s="208" t="s">
        <v>354</v>
      </c>
      <c r="B138" s="324"/>
      <c r="D138" s="306"/>
      <c r="E138" s="306"/>
      <c r="F138" s="306"/>
      <c r="G138" s="306"/>
      <c r="H138" s="306"/>
      <c r="I138" s="306"/>
      <c r="J138" s="306"/>
      <c r="K138" s="306"/>
      <c r="L138" s="306"/>
    </row>
    <row r="139" spans="1:12" ht="19.5" customHeight="1">
      <c r="A139" s="326"/>
      <c r="C139" s="208" t="s">
        <v>355</v>
      </c>
      <c r="D139" s="306"/>
      <c r="E139" s="306"/>
      <c r="F139" s="306"/>
      <c r="G139" s="306"/>
      <c r="H139" s="306"/>
      <c r="I139" s="306"/>
      <c r="J139" s="306"/>
      <c r="K139" s="306"/>
      <c r="L139" s="306"/>
    </row>
    <row r="140" spans="1:12" ht="19.5" customHeight="1">
      <c r="A140" s="208" t="s">
        <v>356</v>
      </c>
      <c r="D140" s="306"/>
      <c r="E140" s="306"/>
      <c r="F140" s="306"/>
      <c r="G140" s="306"/>
      <c r="H140" s="306"/>
      <c r="I140" s="306"/>
      <c r="J140" s="306"/>
      <c r="K140" s="306"/>
      <c r="L140" s="306"/>
    </row>
    <row r="141" spans="1:12" ht="19.5" customHeight="1">
      <c r="A141" s="208" t="s">
        <v>357</v>
      </c>
      <c r="D141" s="306"/>
      <c r="E141" s="306"/>
      <c r="F141" s="306"/>
      <c r="G141" s="306"/>
      <c r="H141" s="306"/>
      <c r="I141" s="306"/>
      <c r="J141" s="306"/>
      <c r="K141" s="306"/>
      <c r="L141" s="306"/>
    </row>
    <row r="142" spans="1:12" ht="19.5" customHeight="1">
      <c r="A142" s="208" t="s">
        <v>358</v>
      </c>
      <c r="D142" s="306"/>
      <c r="E142" s="306"/>
      <c r="F142" s="306"/>
      <c r="G142" s="306"/>
      <c r="H142" s="306"/>
      <c r="I142" s="306"/>
      <c r="J142" s="306"/>
      <c r="K142" s="306"/>
      <c r="L142" s="306"/>
    </row>
    <row r="143" spans="1:12" ht="19.5" customHeight="1">
      <c r="A143" s="208" t="s">
        <v>359</v>
      </c>
      <c r="D143" s="306"/>
      <c r="E143" s="306"/>
      <c r="F143" s="306"/>
      <c r="G143" s="306"/>
      <c r="H143" s="306"/>
      <c r="I143" s="306"/>
      <c r="J143" s="306"/>
      <c r="K143" s="306"/>
      <c r="L143" s="306"/>
    </row>
    <row r="144" spans="1:12" ht="19.5" customHeight="1">
      <c r="A144" s="208"/>
      <c r="C144" s="38" t="s">
        <v>360</v>
      </c>
      <c r="D144" s="306"/>
      <c r="E144" s="306"/>
      <c r="F144" s="306"/>
      <c r="G144" s="306"/>
      <c r="H144" s="306"/>
      <c r="I144" s="306"/>
      <c r="J144" s="306"/>
      <c r="K144" s="306"/>
      <c r="L144" s="306"/>
    </row>
    <row r="145" spans="1:12" ht="19.5" customHeight="1">
      <c r="A145" s="208" t="s">
        <v>361</v>
      </c>
      <c r="D145" s="306"/>
      <c r="E145" s="306"/>
      <c r="F145" s="306"/>
      <c r="G145" s="306"/>
      <c r="H145" s="306"/>
      <c r="I145" s="306"/>
      <c r="J145" s="306"/>
      <c r="K145" s="306"/>
      <c r="L145" s="306"/>
    </row>
    <row r="146" spans="1:12" ht="19.5" customHeight="1">
      <c r="A146" s="208"/>
      <c r="C146" s="38" t="s">
        <v>213</v>
      </c>
      <c r="D146" s="306"/>
      <c r="E146" s="306"/>
      <c r="F146" s="306"/>
      <c r="G146" s="306"/>
      <c r="H146" s="306"/>
      <c r="I146" s="306"/>
      <c r="J146" s="306"/>
      <c r="K146" s="306"/>
      <c r="L146" s="306"/>
    </row>
    <row r="147" spans="1:12" ht="19.5" customHeight="1">
      <c r="A147" s="208"/>
      <c r="C147" s="38" t="s">
        <v>445</v>
      </c>
      <c r="D147" s="306"/>
      <c r="E147" s="306"/>
      <c r="F147" s="306"/>
      <c r="G147" s="306"/>
      <c r="H147" s="306"/>
      <c r="I147" s="306"/>
      <c r="J147" s="306"/>
      <c r="K147" s="306"/>
      <c r="L147" s="306"/>
    </row>
    <row r="148" spans="1:12" ht="19.5" customHeight="1">
      <c r="A148" s="208"/>
      <c r="B148" s="327"/>
      <c r="C148" s="328" t="s">
        <v>446</v>
      </c>
      <c r="D148" s="307"/>
      <c r="E148" s="307"/>
      <c r="F148" s="307"/>
      <c r="G148" s="306"/>
      <c r="H148" s="306"/>
      <c r="I148" s="306"/>
      <c r="J148" s="306"/>
      <c r="K148" s="306"/>
      <c r="L148" s="306"/>
    </row>
    <row r="149" spans="1:12" ht="19.5" customHeight="1">
      <c r="A149" s="328" t="s">
        <v>362</v>
      </c>
      <c r="B149" s="328"/>
      <c r="C149" s="328"/>
      <c r="D149" s="307"/>
      <c r="E149" s="307"/>
      <c r="F149" s="307"/>
      <c r="G149" s="306"/>
      <c r="H149" s="306"/>
      <c r="I149" s="306"/>
      <c r="J149" s="306"/>
      <c r="K149" s="306"/>
      <c r="L149" s="306"/>
    </row>
    <row r="150" spans="1:12" ht="19.5" customHeight="1">
      <c r="A150" s="208"/>
      <c r="B150" s="327"/>
      <c r="C150" s="328" t="s">
        <v>447</v>
      </c>
      <c r="D150" s="307"/>
      <c r="E150" s="307"/>
      <c r="F150" s="307"/>
      <c r="G150" s="306"/>
      <c r="H150" s="306"/>
      <c r="I150" s="306"/>
      <c r="J150" s="306"/>
      <c r="K150" s="306"/>
      <c r="L150" s="306"/>
    </row>
    <row r="151" spans="1:12" ht="19.5" customHeight="1">
      <c r="A151" s="208"/>
      <c r="B151" s="327"/>
      <c r="C151" s="328" t="s">
        <v>448</v>
      </c>
      <c r="D151" s="307"/>
      <c r="E151" s="307"/>
      <c r="F151" s="307"/>
      <c r="G151" s="306"/>
      <c r="H151" s="306"/>
      <c r="I151" s="306"/>
      <c r="J151" s="306"/>
      <c r="K151" s="306"/>
      <c r="L151" s="306"/>
    </row>
    <row r="152" spans="1:12" ht="19.5" customHeight="1">
      <c r="A152" s="208"/>
      <c r="B152" s="327"/>
      <c r="C152" s="328" t="s">
        <v>449</v>
      </c>
      <c r="D152" s="307"/>
      <c r="E152" s="307"/>
      <c r="F152" s="307"/>
      <c r="G152" s="306"/>
      <c r="H152" s="306"/>
      <c r="I152" s="306"/>
      <c r="J152" s="306"/>
      <c r="K152" s="306"/>
      <c r="L152" s="306"/>
    </row>
    <row r="153" spans="1:12" ht="19.5" customHeight="1">
      <c r="A153" s="208"/>
      <c r="B153" s="327"/>
      <c r="C153" s="328" t="s">
        <v>450</v>
      </c>
      <c r="D153" s="307"/>
      <c r="E153" s="307"/>
      <c r="F153" s="307"/>
      <c r="G153" s="306"/>
      <c r="H153" s="306"/>
      <c r="I153" s="306"/>
      <c r="J153" s="306"/>
      <c r="K153" s="306"/>
      <c r="L153" s="306"/>
    </row>
    <row r="154" spans="1:12" ht="19.5" customHeight="1">
      <c r="B154" s="208" t="s">
        <v>363</v>
      </c>
      <c r="D154" s="306"/>
      <c r="E154" s="306"/>
      <c r="F154" s="306"/>
      <c r="G154" s="306"/>
      <c r="H154" s="306"/>
      <c r="I154" s="306"/>
      <c r="J154" s="306"/>
      <c r="K154" s="306"/>
      <c r="L154" s="306"/>
    </row>
    <row r="155" spans="1:12" ht="19.5" customHeight="1">
      <c r="B155" s="208"/>
      <c r="C155" s="38" t="s">
        <v>451</v>
      </c>
      <c r="D155" s="306"/>
      <c r="E155" s="306"/>
      <c r="F155" s="306"/>
      <c r="G155" s="306"/>
      <c r="H155" s="306"/>
      <c r="I155" s="306"/>
      <c r="J155" s="306"/>
      <c r="K155" s="306"/>
      <c r="L155" s="306"/>
    </row>
    <row r="156" spans="1:12" ht="19.5" customHeight="1">
      <c r="B156" s="208"/>
      <c r="C156" s="38" t="s">
        <v>452</v>
      </c>
      <c r="D156" s="306"/>
      <c r="E156" s="306"/>
      <c r="F156" s="306"/>
      <c r="G156" s="306"/>
      <c r="H156" s="306"/>
      <c r="I156" s="306"/>
      <c r="J156" s="306"/>
      <c r="K156" s="306"/>
      <c r="L156" s="306"/>
    </row>
    <row r="157" spans="1:12" ht="19.5" customHeight="1">
      <c r="A157" s="208" t="s">
        <v>364</v>
      </c>
      <c r="D157" s="306"/>
      <c r="E157" s="306"/>
      <c r="F157" s="306"/>
      <c r="G157" s="306"/>
      <c r="H157" s="306"/>
      <c r="I157" s="306"/>
      <c r="J157" s="306"/>
      <c r="K157" s="306"/>
      <c r="L157" s="306"/>
    </row>
    <row r="158" spans="1:12" ht="19.5" customHeight="1">
      <c r="A158" s="208" t="s">
        <v>365</v>
      </c>
      <c r="D158" s="306"/>
      <c r="E158" s="306"/>
      <c r="F158" s="306"/>
      <c r="G158" s="306"/>
      <c r="H158" s="306"/>
      <c r="I158" s="306"/>
      <c r="J158" s="306"/>
      <c r="K158" s="306"/>
      <c r="L158" s="306"/>
    </row>
    <row r="159" spans="1:12" ht="19.5" customHeight="1">
      <c r="A159" s="208" t="s">
        <v>366</v>
      </c>
      <c r="D159" s="306"/>
      <c r="E159" s="306"/>
      <c r="F159" s="306"/>
      <c r="G159" s="306"/>
      <c r="H159" s="306"/>
      <c r="I159" s="306"/>
      <c r="J159" s="306"/>
      <c r="K159" s="306"/>
      <c r="L159" s="306"/>
    </row>
    <row r="160" spans="1:12" ht="19.5" customHeight="1">
      <c r="B160" s="324" t="s">
        <v>536</v>
      </c>
      <c r="D160" s="306"/>
      <c r="E160" s="306"/>
      <c r="F160" s="306"/>
      <c r="G160" s="306"/>
      <c r="H160" s="306"/>
      <c r="I160" s="306"/>
      <c r="J160" s="306"/>
      <c r="K160" s="306"/>
      <c r="L160" s="306"/>
    </row>
    <row r="161" spans="1:12" ht="19.5" customHeight="1">
      <c r="C161" s="208" t="s">
        <v>537</v>
      </c>
      <c r="D161" s="306"/>
      <c r="E161" s="306"/>
      <c r="F161" s="306"/>
      <c r="G161" s="306"/>
      <c r="H161" s="306"/>
      <c r="I161" s="306"/>
      <c r="J161" s="306"/>
      <c r="K161" s="306"/>
      <c r="L161" s="306"/>
    </row>
    <row r="162" spans="1:12" ht="19.5" customHeight="1">
      <c r="A162" s="208" t="s">
        <v>367</v>
      </c>
      <c r="C162" s="208"/>
      <c r="D162" s="306"/>
      <c r="E162" s="306"/>
      <c r="F162" s="306"/>
      <c r="G162" s="306"/>
      <c r="H162" s="306"/>
      <c r="I162" s="306"/>
      <c r="J162" s="306"/>
      <c r="K162" s="306"/>
      <c r="L162" s="306"/>
    </row>
    <row r="163" spans="1:12" ht="19.5" customHeight="1">
      <c r="A163" s="208"/>
      <c r="C163" s="208" t="s">
        <v>538</v>
      </c>
      <c r="D163" s="306"/>
      <c r="E163" s="306"/>
      <c r="F163" s="306"/>
      <c r="G163" s="306"/>
      <c r="H163" s="306"/>
      <c r="I163" s="306"/>
      <c r="J163" s="306"/>
      <c r="K163" s="306"/>
      <c r="L163" s="306"/>
    </row>
    <row r="164" spans="1:12" ht="19.5" customHeight="1">
      <c r="A164" s="208" t="s">
        <v>432</v>
      </c>
      <c r="C164" s="208"/>
      <c r="D164" s="306"/>
      <c r="E164" s="306"/>
      <c r="F164" s="306"/>
      <c r="G164" s="306"/>
      <c r="H164" s="306"/>
      <c r="I164" s="306"/>
      <c r="J164" s="306"/>
      <c r="K164" s="306"/>
      <c r="L164" s="306"/>
    </row>
    <row r="165" spans="1:12" ht="19.5" customHeight="1">
      <c r="A165" s="208"/>
      <c r="C165" s="208" t="s">
        <v>368</v>
      </c>
      <c r="D165" s="306"/>
      <c r="E165" s="306"/>
      <c r="F165" s="306"/>
      <c r="G165" s="306"/>
      <c r="H165" s="306"/>
      <c r="I165" s="306"/>
      <c r="J165" s="306"/>
      <c r="K165" s="306"/>
      <c r="L165" s="306"/>
    </row>
    <row r="166" spans="1:12" ht="19.5" customHeight="1">
      <c r="A166" s="208"/>
      <c r="C166" s="208" t="s">
        <v>369</v>
      </c>
      <c r="D166" s="306"/>
      <c r="E166" s="306"/>
      <c r="F166" s="306"/>
      <c r="G166" s="306"/>
      <c r="H166" s="306"/>
      <c r="I166" s="306"/>
      <c r="J166" s="306"/>
      <c r="K166" s="306"/>
      <c r="L166" s="306"/>
    </row>
    <row r="167" spans="1:12" ht="19.5" customHeight="1">
      <c r="A167" s="208"/>
      <c r="C167" s="208"/>
      <c r="D167" s="306"/>
      <c r="E167" s="306"/>
      <c r="F167" s="306"/>
      <c r="G167" s="306"/>
      <c r="H167" s="306"/>
      <c r="I167" s="306"/>
      <c r="J167" s="306"/>
      <c r="K167" s="306"/>
      <c r="L167" s="306"/>
    </row>
    <row r="168" spans="1:12" ht="19.5" customHeight="1">
      <c r="A168" s="324" t="s">
        <v>539</v>
      </c>
      <c r="B168" s="324"/>
      <c r="D168" s="306"/>
      <c r="E168" s="306"/>
      <c r="F168" s="306"/>
      <c r="G168" s="306"/>
      <c r="H168" s="306"/>
      <c r="I168" s="306"/>
      <c r="J168" s="306"/>
      <c r="K168" s="306"/>
      <c r="L168" s="306"/>
    </row>
    <row r="169" spans="1:12" ht="19.5" customHeight="1">
      <c r="A169" s="208" t="s">
        <v>370</v>
      </c>
      <c r="B169" s="324"/>
      <c r="D169" s="306"/>
      <c r="E169" s="306"/>
      <c r="F169" s="306"/>
      <c r="G169" s="306"/>
      <c r="H169" s="306"/>
      <c r="I169" s="306"/>
      <c r="J169" s="306"/>
      <c r="K169" s="306"/>
      <c r="L169" s="306"/>
    </row>
    <row r="170" spans="1:12" ht="19.5" customHeight="1">
      <c r="A170" s="208"/>
      <c r="B170" s="208" t="s">
        <v>540</v>
      </c>
      <c r="D170" s="306"/>
      <c r="E170" s="306"/>
      <c r="F170" s="306"/>
      <c r="G170" s="306"/>
      <c r="H170" s="306"/>
      <c r="I170" s="306"/>
      <c r="J170" s="306"/>
      <c r="K170" s="306"/>
      <c r="L170" s="306"/>
    </row>
    <row r="171" spans="1:12" ht="19.5" customHeight="1">
      <c r="A171" s="208"/>
      <c r="B171" s="324" t="s">
        <v>371</v>
      </c>
      <c r="D171" s="306"/>
      <c r="E171" s="306"/>
      <c r="F171" s="306"/>
      <c r="G171" s="306"/>
      <c r="H171" s="306"/>
      <c r="I171" s="306"/>
      <c r="J171" s="306"/>
      <c r="K171" s="306"/>
      <c r="L171" s="306"/>
    </row>
    <row r="172" spans="1:12" ht="19.5" customHeight="1">
      <c r="A172" s="208"/>
      <c r="B172" s="324" t="s">
        <v>541</v>
      </c>
      <c r="D172" s="306"/>
      <c r="E172" s="306"/>
      <c r="F172" s="306"/>
      <c r="G172" s="306"/>
      <c r="H172" s="306"/>
      <c r="I172" s="306"/>
      <c r="J172" s="306"/>
      <c r="K172" s="306"/>
      <c r="L172" s="306"/>
    </row>
    <row r="173" spans="1:12" ht="19.5" customHeight="1">
      <c r="A173" s="208"/>
      <c r="B173" s="324"/>
      <c r="D173" s="306"/>
      <c r="E173" s="306"/>
      <c r="F173" s="306"/>
      <c r="G173" s="306"/>
      <c r="H173" s="306"/>
      <c r="I173" s="306"/>
      <c r="J173" s="306"/>
      <c r="K173" s="306"/>
      <c r="L173" s="306"/>
    </row>
    <row r="174" spans="1:12" ht="19.5" customHeight="1">
      <c r="A174" s="324" t="s">
        <v>542</v>
      </c>
      <c r="B174" s="324"/>
      <c r="D174" s="306"/>
      <c r="E174" s="306"/>
      <c r="F174" s="306"/>
      <c r="G174" s="306"/>
      <c r="H174" s="306"/>
      <c r="I174" s="306"/>
      <c r="J174" s="306"/>
      <c r="K174" s="306"/>
      <c r="L174" s="306"/>
    </row>
    <row r="175" spans="1:12" ht="19.5" customHeight="1">
      <c r="A175" s="208"/>
      <c r="B175" s="324" t="s">
        <v>372</v>
      </c>
      <c r="D175" s="306"/>
      <c r="E175" s="306"/>
      <c r="F175" s="306"/>
      <c r="G175" s="306"/>
      <c r="H175" s="306"/>
      <c r="I175" s="306"/>
      <c r="J175" s="306"/>
      <c r="K175" s="306"/>
      <c r="L175" s="306"/>
    </row>
    <row r="176" spans="1:12" ht="19.5" customHeight="1">
      <c r="A176" s="208"/>
      <c r="B176" s="324" t="s">
        <v>373</v>
      </c>
      <c r="D176" s="306"/>
      <c r="E176" s="306"/>
      <c r="F176" s="306"/>
      <c r="G176" s="306"/>
      <c r="H176" s="306"/>
      <c r="I176" s="306"/>
      <c r="J176" s="306"/>
      <c r="K176" s="306"/>
      <c r="L176" s="306"/>
    </row>
    <row r="177" spans="1:12" ht="19.5" customHeight="1">
      <c r="A177" s="208"/>
      <c r="B177" s="208" t="s">
        <v>543</v>
      </c>
      <c r="D177" s="306"/>
      <c r="E177" s="306"/>
      <c r="F177" s="306"/>
      <c r="G177" s="306"/>
      <c r="H177" s="306"/>
      <c r="I177" s="306"/>
      <c r="J177" s="306"/>
      <c r="K177" s="306"/>
      <c r="L177" s="306"/>
    </row>
    <row r="178" spans="1:12" ht="19.5" customHeight="1">
      <c r="A178" s="208" t="s">
        <v>453</v>
      </c>
      <c r="B178" s="324"/>
      <c r="D178" s="306"/>
      <c r="E178" s="306"/>
      <c r="F178" s="306"/>
      <c r="G178" s="306"/>
      <c r="H178" s="306"/>
      <c r="I178" s="306"/>
      <c r="J178" s="306"/>
      <c r="K178" s="306"/>
      <c r="L178" s="306"/>
    </row>
    <row r="179" spans="1:12" ht="19.5" customHeight="1">
      <c r="A179" s="208"/>
      <c r="B179" s="324"/>
      <c r="D179" s="306"/>
      <c r="E179" s="306"/>
      <c r="F179" s="306"/>
      <c r="G179" s="306"/>
      <c r="H179" s="306"/>
      <c r="I179" s="306"/>
      <c r="J179" s="306"/>
      <c r="K179" s="306"/>
      <c r="L179" s="306"/>
    </row>
    <row r="180" spans="1:12" ht="19.5" customHeight="1">
      <c r="A180" s="324" t="s">
        <v>544</v>
      </c>
      <c r="B180" s="324"/>
      <c r="D180" s="306"/>
      <c r="E180" s="306"/>
      <c r="F180" s="306"/>
      <c r="G180" s="306"/>
      <c r="H180" s="306"/>
      <c r="I180" s="306"/>
      <c r="J180" s="306"/>
      <c r="K180" s="306"/>
      <c r="L180" s="306"/>
    </row>
    <row r="181" spans="1:12" ht="19.5" customHeight="1">
      <c r="A181" s="208" t="s">
        <v>374</v>
      </c>
      <c r="B181" s="324"/>
      <c r="D181" s="306"/>
      <c r="E181" s="306"/>
      <c r="F181" s="306"/>
      <c r="G181" s="306"/>
      <c r="H181" s="306"/>
      <c r="I181" s="306"/>
      <c r="J181" s="306"/>
      <c r="K181" s="306"/>
      <c r="L181" s="306"/>
    </row>
    <row r="182" spans="1:12" ht="19.5" customHeight="1">
      <c r="A182" s="208"/>
      <c r="B182" s="324" t="s">
        <v>375</v>
      </c>
      <c r="D182" s="306"/>
      <c r="E182" s="306"/>
      <c r="F182" s="306"/>
      <c r="G182" s="306"/>
      <c r="H182" s="306"/>
      <c r="I182" s="306"/>
      <c r="J182" s="306"/>
      <c r="K182" s="306"/>
      <c r="L182" s="306"/>
    </row>
    <row r="183" spans="1:12" ht="19.5" customHeight="1">
      <c r="A183" s="208"/>
      <c r="B183" s="324" t="s">
        <v>454</v>
      </c>
      <c r="D183" s="306"/>
      <c r="E183" s="306"/>
      <c r="F183" s="306"/>
      <c r="G183" s="306"/>
      <c r="H183" s="306"/>
      <c r="I183" s="306"/>
      <c r="J183" s="306"/>
      <c r="K183" s="306"/>
      <c r="L183" s="306"/>
    </row>
    <row r="184" spans="1:12" ht="19.5" customHeight="1">
      <c r="A184" s="208"/>
      <c r="B184" s="324" t="s">
        <v>455</v>
      </c>
      <c r="D184" s="306"/>
      <c r="E184" s="306"/>
      <c r="F184" s="306"/>
      <c r="G184" s="306"/>
      <c r="H184" s="306"/>
      <c r="I184" s="306"/>
      <c r="J184" s="306"/>
      <c r="K184" s="306"/>
      <c r="L184" s="306"/>
    </row>
    <row r="185" spans="1:12" ht="19.5" customHeight="1">
      <c r="A185" s="208"/>
      <c r="B185" s="324" t="s">
        <v>376</v>
      </c>
      <c r="D185" s="306"/>
      <c r="E185" s="306"/>
      <c r="F185" s="306"/>
      <c r="G185" s="306"/>
      <c r="H185" s="306"/>
      <c r="I185" s="306"/>
      <c r="J185" s="306"/>
      <c r="K185" s="306"/>
      <c r="L185" s="306"/>
    </row>
    <row r="186" spans="1:12" ht="19.5" customHeight="1">
      <c r="A186" s="208"/>
      <c r="B186" s="324" t="s">
        <v>377</v>
      </c>
      <c r="D186" s="306"/>
      <c r="E186" s="306"/>
      <c r="F186" s="306"/>
      <c r="G186" s="306"/>
      <c r="H186" s="306"/>
      <c r="I186" s="306"/>
      <c r="J186" s="306"/>
      <c r="K186" s="306"/>
      <c r="L186" s="306"/>
    </row>
    <row r="187" spans="1:12" ht="19.5" customHeight="1">
      <c r="A187" s="208"/>
      <c r="B187" s="324" t="s">
        <v>378</v>
      </c>
      <c r="D187" s="306"/>
      <c r="E187" s="306"/>
      <c r="F187" s="306"/>
      <c r="G187" s="306"/>
      <c r="H187" s="306"/>
      <c r="I187" s="306"/>
      <c r="J187" s="306"/>
      <c r="K187" s="306"/>
      <c r="L187" s="306"/>
    </row>
    <row r="188" spans="1:12" ht="19.5" customHeight="1">
      <c r="A188" s="208"/>
      <c r="B188" s="324" t="s">
        <v>379</v>
      </c>
      <c r="D188" s="306"/>
      <c r="E188" s="306"/>
      <c r="F188" s="306"/>
      <c r="G188" s="306"/>
      <c r="H188" s="306"/>
      <c r="I188" s="306"/>
      <c r="J188" s="306"/>
      <c r="K188" s="306"/>
      <c r="L188" s="306"/>
    </row>
    <row r="189" spans="1:12" ht="19.5" customHeight="1">
      <c r="A189" s="208"/>
      <c r="B189" s="324"/>
      <c r="D189" s="306"/>
      <c r="E189" s="306"/>
      <c r="F189" s="306"/>
      <c r="G189" s="306"/>
      <c r="H189" s="306"/>
      <c r="I189" s="306"/>
      <c r="J189" s="306"/>
      <c r="K189" s="306"/>
      <c r="L189" s="306"/>
    </row>
    <row r="190" spans="1:12" ht="19.5" customHeight="1">
      <c r="A190" s="324" t="s">
        <v>545</v>
      </c>
      <c r="B190" s="324"/>
      <c r="D190" s="306"/>
      <c r="E190" s="306"/>
      <c r="F190" s="306"/>
      <c r="G190" s="306"/>
      <c r="H190" s="306"/>
      <c r="I190" s="306"/>
      <c r="J190" s="306"/>
      <c r="K190" s="306"/>
      <c r="L190" s="306"/>
    </row>
    <row r="191" spans="1:12" ht="19.5" customHeight="1">
      <c r="A191" s="208"/>
      <c r="B191" s="324" t="s">
        <v>380</v>
      </c>
      <c r="D191" s="306"/>
      <c r="E191" s="306"/>
      <c r="F191" s="306"/>
      <c r="G191" s="306"/>
      <c r="H191" s="306"/>
      <c r="I191" s="306"/>
      <c r="J191" s="306"/>
      <c r="K191" s="306"/>
      <c r="L191" s="306"/>
    </row>
    <row r="192" spans="1:12" ht="19.5" customHeight="1">
      <c r="A192" s="208"/>
      <c r="B192" s="324" t="s">
        <v>381</v>
      </c>
      <c r="D192" s="306"/>
      <c r="E192" s="306"/>
      <c r="F192" s="306"/>
      <c r="G192" s="306"/>
      <c r="H192" s="306"/>
      <c r="I192" s="306"/>
      <c r="J192" s="306"/>
      <c r="K192" s="306"/>
      <c r="L192" s="306"/>
    </row>
    <row r="193" spans="1:12" ht="19.5" customHeight="1">
      <c r="A193" s="208"/>
      <c r="B193" s="324" t="s">
        <v>382</v>
      </c>
      <c r="D193" s="306"/>
      <c r="E193" s="306"/>
      <c r="F193" s="306"/>
      <c r="G193" s="306"/>
      <c r="H193" s="306"/>
      <c r="I193" s="306"/>
      <c r="J193" s="306"/>
      <c r="K193" s="306"/>
      <c r="L193" s="306"/>
    </row>
    <row r="194" spans="1:12" ht="19.5" customHeight="1">
      <c r="A194" s="208"/>
      <c r="B194" s="329" t="s">
        <v>485</v>
      </c>
      <c r="D194" s="306"/>
      <c r="E194" s="306"/>
      <c r="F194" s="306"/>
      <c r="G194" s="306"/>
      <c r="H194" s="306"/>
      <c r="I194" s="306"/>
      <c r="J194" s="330"/>
      <c r="K194" s="306"/>
      <c r="L194" s="306"/>
    </row>
    <row r="195" spans="1:12" ht="19.5" customHeight="1">
      <c r="A195" s="208"/>
      <c r="B195" s="324" t="s">
        <v>384</v>
      </c>
      <c r="D195" s="306"/>
      <c r="E195" s="306"/>
      <c r="F195" s="306"/>
      <c r="G195" s="306"/>
      <c r="H195" s="306"/>
      <c r="I195" s="306"/>
      <c r="J195" s="306"/>
      <c r="K195" s="306"/>
      <c r="L195" s="306"/>
    </row>
    <row r="196" spans="1:12" ht="19.5" customHeight="1">
      <c r="B196" s="306"/>
      <c r="C196" s="306"/>
      <c r="D196" s="306"/>
      <c r="E196" s="306"/>
      <c r="F196" s="306"/>
      <c r="G196" s="306"/>
      <c r="H196" s="306"/>
      <c r="I196" s="306"/>
      <c r="J196" s="306"/>
      <c r="K196" s="306"/>
      <c r="L196" s="306"/>
    </row>
    <row r="197" spans="1:12" s="314" customFormat="1">
      <c r="A197" s="16" t="s">
        <v>49</v>
      </c>
    </row>
    <row r="198" spans="1:12">
      <c r="A198" s="324" t="s">
        <v>546</v>
      </c>
    </row>
    <row r="199" spans="1:12">
      <c r="A199" s="208" t="s">
        <v>456</v>
      </c>
    </row>
    <row r="200" spans="1:12">
      <c r="A200" s="208" t="s">
        <v>457</v>
      </c>
    </row>
    <row r="201" spans="1:12">
      <c r="A201" s="208"/>
      <c r="B201" s="38" t="s">
        <v>385</v>
      </c>
    </row>
    <row r="202" spans="1:12">
      <c r="A202" s="208"/>
      <c r="C202" s="324" t="s">
        <v>547</v>
      </c>
    </row>
    <row r="203" spans="1:12">
      <c r="A203" s="208" t="s">
        <v>386</v>
      </c>
    </row>
    <row r="204" spans="1:12">
      <c r="A204" s="208" t="s">
        <v>387</v>
      </c>
    </row>
    <row r="205" spans="1:12">
      <c r="A205" s="208" t="s">
        <v>388</v>
      </c>
    </row>
    <row r="206" spans="1:12">
      <c r="A206" s="208" t="s">
        <v>389</v>
      </c>
    </row>
    <row r="207" spans="1:12">
      <c r="A207" s="324"/>
      <c r="C207" s="324" t="s">
        <v>548</v>
      </c>
    </row>
    <row r="208" spans="1:12">
      <c r="A208" s="208" t="s">
        <v>390</v>
      </c>
      <c r="C208" s="324"/>
    </row>
    <row r="209" spans="1:12">
      <c r="A209" s="208" t="s">
        <v>391</v>
      </c>
      <c r="C209" s="324"/>
    </row>
    <row r="210" spans="1:12">
      <c r="A210" s="208"/>
      <c r="C210" s="38" t="s">
        <v>458</v>
      </c>
    </row>
    <row r="211" spans="1:12">
      <c r="A211" s="38" t="s">
        <v>392</v>
      </c>
    </row>
    <row r="212" spans="1:12">
      <c r="A212" s="38" t="s">
        <v>393</v>
      </c>
    </row>
    <row r="213" spans="1:12">
      <c r="A213" s="38" t="s">
        <v>394</v>
      </c>
    </row>
    <row r="214" spans="1:12">
      <c r="A214" s="208"/>
      <c r="C214" s="38" t="s">
        <v>459</v>
      </c>
    </row>
    <row r="215" spans="1:12">
      <c r="A215" s="38" t="s">
        <v>460</v>
      </c>
    </row>
    <row r="216" spans="1:12" s="333" customFormat="1" ht="19.5" customHeight="1">
      <c r="A216" s="331"/>
      <c r="B216" s="331"/>
      <c r="C216" s="331" t="s">
        <v>549</v>
      </c>
      <c r="D216" s="332"/>
      <c r="E216" s="332"/>
      <c r="F216" s="332"/>
      <c r="G216" s="332"/>
      <c r="H216" s="332"/>
      <c r="I216" s="332"/>
      <c r="J216" s="332"/>
      <c r="K216" s="332"/>
      <c r="L216" s="332"/>
    </row>
    <row r="217" spans="1:12">
      <c r="A217" s="208" t="s">
        <v>433</v>
      </c>
    </row>
    <row r="218" spans="1:12">
      <c r="A218" s="208"/>
    </row>
    <row r="219" spans="1:12">
      <c r="A219" s="208"/>
      <c r="B219" s="39" t="s">
        <v>488</v>
      </c>
    </row>
    <row r="220" spans="1:12">
      <c r="A220" s="324"/>
      <c r="B220" s="38" t="s">
        <v>395</v>
      </c>
    </row>
    <row r="221" spans="1:12">
      <c r="A221" s="324"/>
      <c r="B221" s="38" t="s">
        <v>396</v>
      </c>
    </row>
    <row r="222" spans="1:12">
      <c r="A222" s="324"/>
      <c r="B222" s="38" t="s">
        <v>397</v>
      </c>
    </row>
    <row r="223" spans="1:12">
      <c r="A223" s="324"/>
    </row>
    <row r="224" spans="1:12">
      <c r="A224" s="324"/>
    </row>
    <row r="225" spans="1:3">
      <c r="A225" s="324" t="s">
        <v>550</v>
      </c>
    </row>
    <row r="226" spans="1:3">
      <c r="A226" s="324"/>
      <c r="B226" s="38" t="s">
        <v>551</v>
      </c>
    </row>
    <row r="227" spans="1:3">
      <c r="A227" s="208" t="s">
        <v>461</v>
      </c>
    </row>
    <row r="228" spans="1:3">
      <c r="A228" s="324"/>
      <c r="B228" s="39" t="s">
        <v>552</v>
      </c>
    </row>
    <row r="229" spans="1:3">
      <c r="A229" s="324"/>
      <c r="B229" s="39" t="s">
        <v>553</v>
      </c>
    </row>
    <row r="230" spans="1:3">
      <c r="A230" s="324"/>
      <c r="B230" s="39" t="s">
        <v>554</v>
      </c>
    </row>
    <row r="231" spans="1:3">
      <c r="A231" s="324"/>
      <c r="B231" s="39" t="s">
        <v>555</v>
      </c>
    </row>
    <row r="232" spans="1:3">
      <c r="A232" s="324"/>
      <c r="B232" s="39" t="s">
        <v>556</v>
      </c>
    </row>
    <row r="233" spans="1:3">
      <c r="A233" s="324"/>
      <c r="B233" s="334" t="s">
        <v>399</v>
      </c>
      <c r="C233" s="38" t="s">
        <v>400</v>
      </c>
    </row>
    <row r="234" spans="1:3">
      <c r="A234" s="208"/>
      <c r="B234" s="208" t="s">
        <v>489</v>
      </c>
    </row>
    <row r="235" spans="1:3">
      <c r="A235" s="208" t="s">
        <v>401</v>
      </c>
    </row>
    <row r="236" spans="1:3">
      <c r="A236" s="208" t="s">
        <v>402</v>
      </c>
    </row>
    <row r="237" spans="1:3">
      <c r="A237" s="324"/>
      <c r="B237" s="335"/>
    </row>
    <row r="238" spans="1:3">
      <c r="A238" s="324" t="s">
        <v>557</v>
      </c>
    </row>
    <row r="239" spans="1:3">
      <c r="A239" s="324"/>
      <c r="B239" s="39" t="s">
        <v>403</v>
      </c>
    </row>
    <row r="240" spans="1:3">
      <c r="A240" s="324"/>
      <c r="C240" s="38" t="s">
        <v>404</v>
      </c>
    </row>
    <row r="241" spans="1:12">
      <c r="A241" s="208" t="s">
        <v>405</v>
      </c>
    </row>
    <row r="242" spans="1:12">
      <c r="A242" s="324"/>
      <c r="C242" s="38" t="s">
        <v>406</v>
      </c>
    </row>
    <row r="243" spans="1:12" ht="19.5" customHeight="1">
      <c r="A243" s="208" t="s">
        <v>407</v>
      </c>
      <c r="D243" s="306"/>
      <c r="E243" s="306"/>
      <c r="F243" s="306"/>
      <c r="G243" s="306"/>
      <c r="H243" s="306"/>
      <c r="I243" s="306"/>
      <c r="J243" s="306"/>
      <c r="K243" s="306"/>
      <c r="L243" s="306"/>
    </row>
    <row r="244" spans="1:12" ht="19.5" customHeight="1">
      <c r="A244" s="208" t="s">
        <v>491</v>
      </c>
      <c r="D244" s="306"/>
      <c r="E244" s="306"/>
      <c r="F244" s="306"/>
      <c r="G244" s="306"/>
      <c r="H244" s="306"/>
      <c r="I244" s="306"/>
      <c r="J244" s="306"/>
      <c r="K244" s="306"/>
      <c r="L244" s="306"/>
    </row>
    <row r="245" spans="1:12">
      <c r="A245" s="324"/>
      <c r="C245" s="38" t="s">
        <v>408</v>
      </c>
    </row>
    <row r="246" spans="1:12">
      <c r="A246" s="208" t="s">
        <v>490</v>
      </c>
    </row>
    <row r="247" spans="1:12">
      <c r="A247" s="324"/>
      <c r="C247" s="38" t="s">
        <v>409</v>
      </c>
    </row>
    <row r="248" spans="1:12">
      <c r="A248" s="208" t="s">
        <v>410</v>
      </c>
    </row>
    <row r="249" spans="1:12" s="333" customFormat="1">
      <c r="A249" s="331"/>
      <c r="C249" s="333" t="s">
        <v>493</v>
      </c>
    </row>
    <row r="250" spans="1:12" s="333" customFormat="1" ht="19.5" customHeight="1">
      <c r="A250" s="336" t="s">
        <v>492</v>
      </c>
      <c r="D250" s="332"/>
      <c r="E250" s="332"/>
      <c r="F250" s="332"/>
      <c r="G250" s="332"/>
      <c r="H250" s="332"/>
      <c r="I250" s="332"/>
      <c r="J250" s="332"/>
      <c r="K250" s="332"/>
      <c r="L250" s="332"/>
    </row>
    <row r="251" spans="1:12">
      <c r="A251" s="208"/>
      <c r="C251" s="38" t="s">
        <v>494</v>
      </c>
    </row>
    <row r="252" spans="1:12" s="333" customFormat="1" ht="19.5" customHeight="1">
      <c r="A252" s="336"/>
      <c r="C252" s="333" t="s">
        <v>495</v>
      </c>
      <c r="D252" s="332"/>
      <c r="E252" s="332"/>
      <c r="F252" s="332"/>
      <c r="G252" s="332"/>
      <c r="H252" s="332"/>
      <c r="I252" s="332"/>
      <c r="J252" s="332"/>
      <c r="K252" s="332"/>
      <c r="L252" s="332"/>
    </row>
    <row r="253" spans="1:12" s="333" customFormat="1" ht="19.5" customHeight="1">
      <c r="A253" s="336" t="s">
        <v>496</v>
      </c>
      <c r="D253" s="332"/>
      <c r="E253" s="332"/>
      <c r="F253" s="332"/>
      <c r="G253" s="332"/>
      <c r="H253" s="332"/>
      <c r="I253" s="332"/>
      <c r="J253" s="332"/>
      <c r="K253" s="332"/>
      <c r="L253" s="332"/>
    </row>
    <row r="254" spans="1:12">
      <c r="A254" s="324"/>
      <c r="C254" s="38" t="s">
        <v>434</v>
      </c>
    </row>
    <row r="255" spans="1:12" s="333" customFormat="1">
      <c r="A255" s="331"/>
      <c r="C255" s="333" t="s">
        <v>435</v>
      </c>
    </row>
    <row r="256" spans="1:12" s="333" customFormat="1">
      <c r="A256" s="336" t="s">
        <v>411</v>
      </c>
    </row>
    <row r="257" spans="1:12" s="333" customFormat="1" ht="19.5" customHeight="1">
      <c r="A257" s="336"/>
      <c r="B257" s="337"/>
      <c r="C257" s="338" t="s">
        <v>412</v>
      </c>
      <c r="D257" s="339"/>
      <c r="E257" s="339"/>
      <c r="F257" s="339"/>
      <c r="G257" s="332"/>
      <c r="H257" s="332"/>
      <c r="I257" s="332"/>
      <c r="J257" s="332"/>
      <c r="K257" s="332"/>
      <c r="L257" s="332"/>
    </row>
    <row r="258" spans="1:12" s="333" customFormat="1" ht="19.5" customHeight="1">
      <c r="A258" s="338" t="s">
        <v>497</v>
      </c>
      <c r="B258" s="338"/>
      <c r="C258" s="338"/>
      <c r="D258" s="339"/>
      <c r="E258" s="339"/>
      <c r="F258" s="339"/>
      <c r="G258" s="332"/>
      <c r="H258" s="332"/>
      <c r="I258" s="332"/>
      <c r="J258" s="332"/>
      <c r="K258" s="332"/>
      <c r="L258" s="332"/>
    </row>
    <row r="259" spans="1:12" s="333" customFormat="1" ht="19.5" customHeight="1">
      <c r="A259" s="336"/>
      <c r="B259" s="337"/>
      <c r="C259" s="338" t="s">
        <v>413</v>
      </c>
      <c r="D259" s="339"/>
      <c r="E259" s="339"/>
      <c r="F259" s="339"/>
      <c r="G259" s="332"/>
      <c r="H259" s="332"/>
      <c r="I259" s="332"/>
      <c r="J259" s="332"/>
      <c r="K259" s="332"/>
      <c r="L259" s="332"/>
    </row>
    <row r="260" spans="1:12" s="333" customFormat="1" ht="19.5" customHeight="1">
      <c r="A260" s="336" t="s">
        <v>498</v>
      </c>
      <c r="B260" s="337"/>
      <c r="C260" s="338"/>
      <c r="D260" s="339"/>
      <c r="E260" s="339"/>
      <c r="F260" s="339"/>
      <c r="G260" s="332"/>
      <c r="H260" s="332"/>
      <c r="I260" s="332"/>
      <c r="J260" s="332"/>
      <c r="K260" s="332"/>
      <c r="L260" s="332"/>
    </row>
    <row r="261" spans="1:12" ht="19.5" customHeight="1">
      <c r="A261" s="208"/>
      <c r="B261" s="327"/>
      <c r="C261" s="328" t="s">
        <v>414</v>
      </c>
      <c r="D261" s="307"/>
      <c r="E261" s="307"/>
      <c r="F261" s="307"/>
      <c r="G261" s="306"/>
      <c r="H261" s="306"/>
      <c r="I261" s="306"/>
      <c r="J261" s="306"/>
      <c r="K261" s="306"/>
      <c r="L261" s="306"/>
    </row>
    <row r="262" spans="1:12" s="333" customFormat="1" ht="19.5" customHeight="1">
      <c r="A262" s="336" t="s">
        <v>499</v>
      </c>
      <c r="B262" s="337"/>
      <c r="C262" s="338"/>
      <c r="D262" s="339"/>
      <c r="E262" s="339"/>
      <c r="F262" s="339"/>
      <c r="G262" s="332"/>
      <c r="H262" s="332"/>
      <c r="I262" s="332"/>
      <c r="J262" s="332"/>
      <c r="K262" s="332"/>
      <c r="L262" s="332"/>
    </row>
    <row r="263" spans="1:12">
      <c r="A263" s="324"/>
      <c r="C263" s="38" t="s">
        <v>437</v>
      </c>
    </row>
    <row r="264" spans="1:12">
      <c r="A264" s="208" t="s">
        <v>501</v>
      </c>
    </row>
    <row r="265" spans="1:12">
      <c r="A265" s="208" t="s">
        <v>502</v>
      </c>
    </row>
    <row r="266" spans="1:12" ht="19.5" customHeight="1">
      <c r="A266" s="208"/>
      <c r="B266" s="327"/>
      <c r="C266" s="328" t="s">
        <v>436</v>
      </c>
      <c r="D266" s="307"/>
      <c r="E266" s="307"/>
      <c r="F266" s="307"/>
      <c r="G266" s="306"/>
      <c r="H266" s="306"/>
      <c r="I266" s="306"/>
      <c r="J266" s="306"/>
      <c r="K266" s="306"/>
      <c r="L266" s="306"/>
    </row>
    <row r="267" spans="1:12" s="333" customFormat="1" ht="19.5" customHeight="1">
      <c r="A267" s="336" t="s">
        <v>500</v>
      </c>
      <c r="B267" s="337"/>
      <c r="C267" s="338"/>
      <c r="D267" s="339"/>
      <c r="E267" s="339"/>
      <c r="F267" s="339"/>
      <c r="G267" s="332"/>
      <c r="H267" s="332"/>
      <c r="I267" s="332"/>
      <c r="J267" s="332"/>
      <c r="K267" s="332"/>
      <c r="L267" s="332"/>
    </row>
    <row r="268" spans="1:12">
      <c r="A268" s="324"/>
      <c r="B268" s="38" t="s">
        <v>558</v>
      </c>
    </row>
    <row r="269" spans="1:12">
      <c r="A269" s="208" t="s">
        <v>398</v>
      </c>
    </row>
    <row r="270" spans="1:12">
      <c r="A270" s="208"/>
      <c r="B270" s="39" t="s">
        <v>559</v>
      </c>
    </row>
    <row r="271" spans="1:12">
      <c r="A271" s="208"/>
    </row>
    <row r="272" spans="1:12">
      <c r="A272" s="324" t="s">
        <v>560</v>
      </c>
    </row>
    <row r="273" spans="1:2">
      <c r="A273" s="208" t="s">
        <v>438</v>
      </c>
    </row>
    <row r="274" spans="1:2">
      <c r="A274" s="324"/>
      <c r="B274" s="38" t="s">
        <v>561</v>
      </c>
    </row>
    <row r="275" spans="1:2" s="333" customFormat="1">
      <c r="A275" s="331"/>
      <c r="B275" s="333" t="s">
        <v>562</v>
      </c>
    </row>
    <row r="276" spans="1:2" s="333" customFormat="1">
      <c r="A276" s="331"/>
      <c r="B276" s="340" t="s">
        <v>563</v>
      </c>
    </row>
    <row r="277" spans="1:2" s="333" customFormat="1">
      <c r="A277" s="336" t="s">
        <v>439</v>
      </c>
    </row>
    <row r="278" spans="1:2" s="333" customFormat="1">
      <c r="A278" s="331"/>
      <c r="B278" s="340" t="s">
        <v>415</v>
      </c>
    </row>
    <row r="279" spans="1:2" s="333" customFormat="1">
      <c r="A279" s="331"/>
      <c r="B279" s="340" t="s">
        <v>564</v>
      </c>
    </row>
    <row r="280" spans="1:2">
      <c r="A280" s="208" t="s">
        <v>398</v>
      </c>
    </row>
    <row r="281" spans="1:2">
      <c r="A281" s="208"/>
      <c r="B281" s="39" t="s">
        <v>565</v>
      </c>
    </row>
    <row r="282" spans="1:2">
      <c r="A282" s="324"/>
    </row>
    <row r="283" spans="1:2">
      <c r="A283" s="324" t="s">
        <v>566</v>
      </c>
    </row>
    <row r="284" spans="1:2">
      <c r="A284" s="324"/>
      <c r="B284" s="39" t="s">
        <v>567</v>
      </c>
    </row>
    <row r="285" spans="1:2">
      <c r="A285" s="208" t="s">
        <v>416</v>
      </c>
    </row>
    <row r="286" spans="1:2" s="333" customFormat="1">
      <c r="A286" s="331"/>
      <c r="B286" s="340" t="s">
        <v>417</v>
      </c>
    </row>
    <row r="287" spans="1:2" s="333" customFormat="1">
      <c r="A287" s="331"/>
      <c r="B287" s="340" t="s">
        <v>568</v>
      </c>
    </row>
    <row r="288" spans="1:2" s="333" customFormat="1">
      <c r="A288" s="333" t="s">
        <v>418</v>
      </c>
    </row>
    <row r="289" spans="1:12" s="333" customFormat="1">
      <c r="A289" s="331"/>
      <c r="B289" s="340" t="s">
        <v>419</v>
      </c>
    </row>
    <row r="290" spans="1:12" s="333" customFormat="1">
      <c r="A290" s="331"/>
      <c r="B290" s="340" t="s">
        <v>420</v>
      </c>
    </row>
    <row r="291" spans="1:12" s="333" customFormat="1">
      <c r="A291" s="331"/>
      <c r="B291" s="340" t="s">
        <v>462</v>
      </c>
    </row>
    <row r="292" spans="1:12" s="333" customFormat="1">
      <c r="A292" s="331"/>
      <c r="B292" s="333" t="s">
        <v>569</v>
      </c>
    </row>
    <row r="293" spans="1:12" s="333" customFormat="1">
      <c r="A293" s="331"/>
      <c r="B293" s="340" t="s">
        <v>421</v>
      </c>
    </row>
    <row r="294" spans="1:12" s="333" customFormat="1">
      <c r="A294" s="331"/>
      <c r="B294" s="340" t="s">
        <v>570</v>
      </c>
    </row>
    <row r="295" spans="1:12" s="333" customFormat="1">
      <c r="A295" s="336" t="s">
        <v>422</v>
      </c>
    </row>
    <row r="296" spans="1:12" s="333" customFormat="1">
      <c r="A296" s="331"/>
    </row>
    <row r="297" spans="1:12">
      <c r="A297" s="324" t="s">
        <v>571</v>
      </c>
    </row>
    <row r="298" spans="1:12">
      <c r="A298" s="208" t="s">
        <v>423</v>
      </c>
    </row>
    <row r="299" spans="1:12">
      <c r="A299" s="208" t="s">
        <v>424</v>
      </c>
    </row>
    <row r="300" spans="1:12">
      <c r="A300" s="306"/>
      <c r="B300" s="39" t="s">
        <v>425</v>
      </c>
    </row>
    <row r="301" spans="1:12" ht="19.5" customHeight="1">
      <c r="A301" s="324"/>
      <c r="B301" s="324" t="s">
        <v>426</v>
      </c>
      <c r="C301" s="324"/>
      <c r="D301" s="306"/>
      <c r="E301" s="306"/>
      <c r="F301" s="306"/>
      <c r="G301" s="306"/>
      <c r="H301" s="306"/>
      <c r="I301" s="306"/>
      <c r="J301" s="306"/>
      <c r="K301" s="306"/>
      <c r="L301" s="306"/>
    </row>
    <row r="302" spans="1:12" ht="19.5" customHeight="1">
      <c r="A302" s="324"/>
      <c r="B302" s="324" t="s">
        <v>427</v>
      </c>
      <c r="D302" s="306"/>
      <c r="E302" s="306"/>
      <c r="F302" s="306"/>
      <c r="G302" s="306"/>
      <c r="H302" s="306"/>
      <c r="I302" s="306"/>
      <c r="J302" s="306"/>
      <c r="K302" s="306"/>
      <c r="L302" s="306"/>
    </row>
    <row r="303" spans="1:12" ht="19.5" customHeight="1">
      <c r="A303" s="324"/>
      <c r="B303" s="324" t="s">
        <v>376</v>
      </c>
      <c r="D303" s="306"/>
      <c r="E303" s="306"/>
      <c r="F303" s="306"/>
      <c r="G303" s="306"/>
      <c r="H303" s="306"/>
      <c r="I303" s="306"/>
      <c r="J303" s="306"/>
      <c r="K303" s="306"/>
      <c r="L303" s="306"/>
    </row>
    <row r="304" spans="1:12" ht="19.5" customHeight="1">
      <c r="A304" s="324"/>
      <c r="B304" s="324" t="s">
        <v>377</v>
      </c>
      <c r="D304" s="306"/>
      <c r="E304" s="306"/>
      <c r="F304" s="306"/>
      <c r="G304" s="306"/>
      <c r="H304" s="306"/>
      <c r="I304" s="306"/>
      <c r="J304" s="306"/>
      <c r="K304" s="306"/>
      <c r="L304" s="306"/>
    </row>
    <row r="305" spans="1:12" ht="19.5" customHeight="1">
      <c r="A305" s="324"/>
      <c r="B305" s="324" t="s">
        <v>378</v>
      </c>
      <c r="D305" s="306"/>
      <c r="E305" s="306"/>
      <c r="F305" s="306"/>
      <c r="G305" s="306"/>
      <c r="H305" s="306"/>
      <c r="I305" s="306"/>
      <c r="J305" s="306"/>
      <c r="K305" s="306"/>
      <c r="L305" s="306"/>
    </row>
    <row r="306" spans="1:12" ht="19.5" customHeight="1">
      <c r="A306" s="324"/>
      <c r="B306" s="324" t="s">
        <v>428</v>
      </c>
      <c r="D306" s="306"/>
      <c r="E306" s="306"/>
      <c r="F306" s="306"/>
      <c r="G306" s="306"/>
      <c r="H306" s="306"/>
      <c r="I306" s="306"/>
      <c r="J306" s="306"/>
      <c r="K306" s="306"/>
      <c r="L306" s="306"/>
    </row>
    <row r="307" spans="1:12" ht="19.5" customHeight="1">
      <c r="A307" s="324"/>
      <c r="B307" s="324" t="s">
        <v>429</v>
      </c>
      <c r="D307" s="306"/>
      <c r="E307" s="306"/>
      <c r="F307" s="306"/>
      <c r="G307" s="306"/>
      <c r="H307" s="306"/>
      <c r="I307" s="306"/>
      <c r="J307" s="306"/>
      <c r="K307" s="306"/>
      <c r="L307" s="306"/>
    </row>
    <row r="308" spans="1:12">
      <c r="A308" s="208"/>
    </row>
    <row r="309" spans="1:12" ht="19.5" customHeight="1">
      <c r="A309" s="324" t="s">
        <v>572</v>
      </c>
      <c r="B309" s="324"/>
      <c r="D309" s="306"/>
      <c r="E309" s="306"/>
      <c r="F309" s="306"/>
      <c r="G309" s="306"/>
      <c r="H309" s="306"/>
      <c r="I309" s="306"/>
      <c r="J309" s="306"/>
      <c r="K309" s="306"/>
      <c r="L309" s="306"/>
    </row>
    <row r="310" spans="1:12">
      <c r="A310" s="208" t="s">
        <v>486</v>
      </c>
    </row>
    <row r="311" spans="1:12" ht="19.5" customHeight="1">
      <c r="A311" s="208"/>
      <c r="B311" s="324" t="s">
        <v>380</v>
      </c>
      <c r="D311" s="306"/>
      <c r="E311" s="306"/>
      <c r="F311" s="306"/>
      <c r="G311" s="306"/>
      <c r="H311" s="306"/>
      <c r="I311" s="306"/>
      <c r="J311" s="306"/>
      <c r="K311" s="306"/>
      <c r="L311" s="306"/>
    </row>
    <row r="312" spans="1:12" ht="19.5" customHeight="1">
      <c r="A312" s="208"/>
      <c r="B312" s="324" t="s">
        <v>381</v>
      </c>
      <c r="D312" s="306"/>
      <c r="E312" s="306"/>
      <c r="F312" s="306"/>
      <c r="G312" s="306"/>
      <c r="H312" s="306"/>
      <c r="I312" s="306"/>
      <c r="J312" s="306"/>
      <c r="K312" s="306"/>
      <c r="L312" s="306"/>
    </row>
    <row r="313" spans="1:12" ht="19.5" customHeight="1">
      <c r="A313" s="208"/>
      <c r="B313" s="324" t="s">
        <v>382</v>
      </c>
      <c r="D313" s="306"/>
      <c r="E313" s="306"/>
      <c r="F313" s="306"/>
      <c r="G313" s="306"/>
      <c r="H313" s="306"/>
      <c r="I313" s="306"/>
      <c r="J313" s="306"/>
      <c r="K313" s="306"/>
      <c r="L313" s="306"/>
    </row>
    <row r="314" spans="1:12" ht="19.5" customHeight="1">
      <c r="A314" s="208"/>
      <c r="B314" s="324" t="s">
        <v>383</v>
      </c>
      <c r="D314" s="306"/>
      <c r="E314" s="306"/>
      <c r="F314" s="306"/>
      <c r="G314" s="306"/>
      <c r="H314" s="306"/>
      <c r="I314" s="306"/>
      <c r="J314" s="306"/>
      <c r="K314" s="306"/>
      <c r="L314" s="306"/>
    </row>
    <row r="315" spans="1:12" ht="19.5" customHeight="1">
      <c r="A315" s="208"/>
      <c r="B315" s="324" t="s">
        <v>384</v>
      </c>
      <c r="D315" s="306"/>
      <c r="E315" s="306"/>
      <c r="F315" s="306"/>
      <c r="G315" s="306"/>
      <c r="H315" s="306"/>
      <c r="I315" s="306"/>
      <c r="J315" s="306"/>
      <c r="K315" s="306"/>
      <c r="L315" s="306"/>
    </row>
    <row r="316" spans="1:12">
      <c r="A316" s="306"/>
    </row>
    <row r="317" spans="1:12" s="314" customFormat="1">
      <c r="A317" s="310" t="s">
        <v>430</v>
      </c>
    </row>
    <row r="318" spans="1:12">
      <c r="A318" s="209" t="s">
        <v>573</v>
      </c>
    </row>
    <row r="319" spans="1:12">
      <c r="A319" s="306" t="s">
        <v>517</v>
      </c>
      <c r="B319" s="306"/>
      <c r="C319" s="306"/>
      <c r="D319" s="306"/>
      <c r="E319" s="306"/>
      <c r="F319" s="306"/>
      <c r="G319" s="306"/>
      <c r="H319" s="306"/>
      <c r="I319" s="306"/>
      <c r="J319" s="306"/>
    </row>
    <row r="320" spans="1:12" s="314" customFormat="1">
      <c r="B320" s="310" t="s">
        <v>487</v>
      </c>
    </row>
    <row r="321" s="314" customFormat="1"/>
    <row r="322" s="314" customFormat="1"/>
  </sheetData>
  <mergeCells count="4">
    <mergeCell ref="A2:I2"/>
    <mergeCell ref="A25:C25"/>
    <mergeCell ref="A78:I78"/>
    <mergeCell ref="A80:I80"/>
  </mergeCells>
  <pageMargins left="0.31496062992125984" right="0.11811023622047245" top="0.55118110236220474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2"/>
  <sheetViews>
    <sheetView showGridLines="0" zoomScaleNormal="100" workbookViewId="0">
      <selection activeCell="D32" sqref="D32"/>
    </sheetView>
  </sheetViews>
  <sheetFormatPr defaultRowHeight="18.75"/>
  <cols>
    <col min="1" max="1" width="7.140625" style="6" customWidth="1"/>
    <col min="2" max="2" width="45.7109375" style="6" customWidth="1"/>
    <col min="3" max="3" width="24.140625" style="6" customWidth="1"/>
    <col min="4" max="4" width="23.42578125" style="6" customWidth="1"/>
    <col min="5" max="16384" width="9.140625" style="6"/>
  </cols>
  <sheetData>
    <row r="1" spans="1:4" s="5" customFormat="1">
      <c r="A1" s="5" t="s">
        <v>166</v>
      </c>
    </row>
    <row r="3" spans="1:4">
      <c r="B3" s="7" t="s">
        <v>0</v>
      </c>
      <c r="C3" s="210"/>
    </row>
    <row r="4" spans="1:4">
      <c r="B4" s="7" t="s">
        <v>1</v>
      </c>
      <c r="C4" s="210"/>
    </row>
    <row r="5" spans="1:4">
      <c r="B5" s="8" t="s">
        <v>2</v>
      </c>
      <c r="C5" s="211"/>
    </row>
    <row r="6" spans="1:4">
      <c r="B6" s="9"/>
      <c r="C6" s="212"/>
    </row>
    <row r="7" spans="1:4" s="5" customFormat="1">
      <c r="A7" s="5" t="s">
        <v>230</v>
      </c>
      <c r="B7" s="10"/>
      <c r="C7" s="11"/>
    </row>
    <row r="8" spans="1:4">
      <c r="A8" s="352" t="s">
        <v>4</v>
      </c>
      <c r="B8" s="353"/>
      <c r="C8" s="220" t="s">
        <v>71</v>
      </c>
      <c r="D8" s="214" t="s">
        <v>72</v>
      </c>
    </row>
    <row r="9" spans="1:4">
      <c r="A9" s="12" t="s">
        <v>3</v>
      </c>
      <c r="B9" s="13"/>
      <c r="C9" s="221"/>
      <c r="D9" s="215"/>
    </row>
    <row r="10" spans="1:4">
      <c r="A10" s="12" t="s">
        <v>45</v>
      </c>
      <c r="B10" s="13"/>
      <c r="C10" s="221"/>
      <c r="D10" s="215"/>
    </row>
    <row r="11" spans="1:4">
      <c r="A11" s="14"/>
      <c r="B11" s="15"/>
      <c r="C11" s="222"/>
      <c r="D11" s="216"/>
    </row>
    <row r="12" spans="1:4" s="5" customFormat="1">
      <c r="A12" s="5" t="s">
        <v>231</v>
      </c>
      <c r="C12" s="223"/>
      <c r="D12" s="217"/>
    </row>
    <row r="13" spans="1:4" s="5" customFormat="1">
      <c r="A13" s="17"/>
      <c r="B13" s="17"/>
      <c r="C13" s="157" t="s">
        <v>71</v>
      </c>
      <c r="D13" s="158" t="s">
        <v>72</v>
      </c>
    </row>
    <row r="14" spans="1:4">
      <c r="A14" s="18" t="s">
        <v>44</v>
      </c>
      <c r="B14" s="18" t="s">
        <v>4</v>
      </c>
      <c r="C14" s="224" t="s">
        <v>50</v>
      </c>
      <c r="D14" s="218" t="s">
        <v>51</v>
      </c>
    </row>
    <row r="15" spans="1:4">
      <c r="A15" s="19"/>
      <c r="B15" s="19"/>
      <c r="C15" s="225" t="s">
        <v>62</v>
      </c>
      <c r="D15" s="219" t="s">
        <v>62</v>
      </c>
    </row>
    <row r="16" spans="1:4">
      <c r="A16" s="20">
        <v>1</v>
      </c>
      <c r="B16" s="7" t="s">
        <v>6</v>
      </c>
      <c r="C16" s="21"/>
      <c r="D16" s="22"/>
    </row>
    <row r="17" spans="1:4">
      <c r="A17" s="20">
        <v>2</v>
      </c>
      <c r="B17" s="7" t="s">
        <v>8</v>
      </c>
      <c r="C17" s="21"/>
      <c r="D17" s="22"/>
    </row>
    <row r="18" spans="1:4">
      <c r="A18" s="20">
        <v>3</v>
      </c>
      <c r="B18" s="7" t="s">
        <v>10</v>
      </c>
      <c r="C18" s="21"/>
      <c r="D18" s="22"/>
    </row>
    <row r="19" spans="1:4">
      <c r="A19" s="20">
        <v>4</v>
      </c>
      <c r="B19" s="7" t="s">
        <v>12</v>
      </c>
      <c r="C19" s="21"/>
      <c r="D19" s="22"/>
    </row>
    <row r="20" spans="1:4">
      <c r="A20" s="20">
        <v>5</v>
      </c>
      <c r="B20" s="7" t="s">
        <v>14</v>
      </c>
      <c r="C20" s="21"/>
      <c r="D20" s="22"/>
    </row>
    <row r="21" spans="1:4">
      <c r="A21" s="20">
        <v>6</v>
      </c>
      <c r="B21" s="7" t="s">
        <v>15</v>
      </c>
      <c r="C21" s="21"/>
      <c r="D21" s="22"/>
    </row>
    <row r="22" spans="1:4">
      <c r="A22" s="20">
        <v>7</v>
      </c>
      <c r="B22" s="7" t="s">
        <v>16</v>
      </c>
      <c r="C22" s="21"/>
      <c r="D22" s="22"/>
    </row>
    <row r="23" spans="1:4">
      <c r="A23" s="20">
        <v>8</v>
      </c>
      <c r="B23" s="7" t="s">
        <v>17</v>
      </c>
      <c r="C23" s="21"/>
      <c r="D23" s="22"/>
    </row>
    <row r="24" spans="1:4">
      <c r="A24" s="20">
        <v>9</v>
      </c>
      <c r="B24" s="7" t="s">
        <v>232</v>
      </c>
      <c r="C24" s="23"/>
      <c r="D24" s="24"/>
    </row>
    <row r="25" spans="1:4">
      <c r="A25" s="20">
        <v>10</v>
      </c>
      <c r="B25" s="7" t="s">
        <v>18</v>
      </c>
      <c r="C25" s="25"/>
      <c r="D25" s="26"/>
    </row>
    <row r="26" spans="1:4">
      <c r="A26" s="20">
        <v>11</v>
      </c>
      <c r="B26" s="7" t="s">
        <v>19</v>
      </c>
      <c r="C26" s="21"/>
      <c r="D26" s="22"/>
    </row>
    <row r="27" spans="1:4">
      <c r="A27" s="20">
        <v>12</v>
      </c>
      <c r="B27" s="7" t="s">
        <v>20</v>
      </c>
      <c r="C27" s="21"/>
      <c r="D27" s="22"/>
    </row>
    <row r="28" spans="1:4">
      <c r="A28" s="20">
        <v>13</v>
      </c>
      <c r="B28" s="7" t="s">
        <v>21</v>
      </c>
      <c r="C28" s="21"/>
      <c r="D28" s="22"/>
    </row>
    <row r="29" spans="1:4">
      <c r="A29" s="20">
        <v>14</v>
      </c>
      <c r="B29" s="7" t="s">
        <v>22</v>
      </c>
      <c r="C29" s="21"/>
      <c r="D29" s="22"/>
    </row>
    <row r="30" spans="1:4" s="31" customFormat="1">
      <c r="A30" s="27">
        <v>15</v>
      </c>
      <c r="B30" s="28" t="s">
        <v>63</v>
      </c>
      <c r="C30" s="29"/>
      <c r="D30" s="30"/>
    </row>
    <row r="31" spans="1:4" s="31" customFormat="1" ht="56.25">
      <c r="A31" s="32">
        <v>16</v>
      </c>
      <c r="B31" s="33" t="s">
        <v>85</v>
      </c>
      <c r="C31" s="34"/>
      <c r="D31" s="30"/>
    </row>
    <row r="32" spans="1:4" s="37" customFormat="1" ht="27" customHeight="1">
      <c r="A32" s="354" t="s">
        <v>23</v>
      </c>
      <c r="B32" s="354"/>
      <c r="C32" s="35">
        <f>SUM(C16:C31)</f>
        <v>0</v>
      </c>
      <c r="D32" s="36">
        <f>SUM(D16:D31)</f>
        <v>0</v>
      </c>
    </row>
  </sheetData>
  <sheetProtection algorithmName="SHA-512" hashValue="tZiKNYHx7zlBdoMtqg+3qR5lNbS41yMfArFbXC27JhoGWWxJHXlslbbQWjqaq6C5siG+HLMtdBTXrmaigRxGug==" saltValue="ZLSbFXYT0WTUA4ik6heZmg==" spinCount="100000" sheet="1" objects="1" scenarios="1"/>
  <mergeCells count="2">
    <mergeCell ref="A8:B8"/>
    <mergeCell ref="A32:B32"/>
  </mergeCells>
  <printOptions horizontalCentered="1"/>
  <pageMargins left="0.19685039370078741" right="0.19685039370078741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6"/>
  <sheetViews>
    <sheetView showGridLines="0" zoomScaleNormal="100" workbookViewId="0">
      <selection activeCell="D14" sqref="D14"/>
    </sheetView>
  </sheetViews>
  <sheetFormatPr defaultRowHeight="18.75"/>
  <cols>
    <col min="1" max="1" width="4.7109375" style="38" customWidth="1"/>
    <col min="2" max="2" width="2.7109375" style="38" customWidth="1"/>
    <col min="3" max="3" width="3.85546875" style="38" customWidth="1"/>
    <col min="4" max="4" width="48.140625" style="38" customWidth="1"/>
    <col min="5" max="5" width="21.7109375" style="40" bestFit="1" customWidth="1"/>
    <col min="6" max="6" width="9.140625" style="38" customWidth="1"/>
    <col min="7" max="16384" width="9.140625" style="38"/>
  </cols>
  <sheetData>
    <row r="1" spans="1:8">
      <c r="A1" s="5" t="s">
        <v>86</v>
      </c>
      <c r="B1" s="5"/>
      <c r="D1" s="39"/>
    </row>
    <row r="2" spans="1:8">
      <c r="D2" s="39"/>
      <c r="E2" s="38"/>
    </row>
    <row r="3" spans="1:8">
      <c r="A3" s="355" t="s">
        <v>44</v>
      </c>
      <c r="B3" s="355" t="s">
        <v>4</v>
      </c>
      <c r="C3" s="355"/>
      <c r="D3" s="355"/>
      <c r="E3" s="41" t="s">
        <v>233</v>
      </c>
    </row>
    <row r="4" spans="1:8" ht="21">
      <c r="A4" s="355"/>
      <c r="B4" s="355"/>
      <c r="C4" s="355"/>
      <c r="D4" s="355"/>
      <c r="E4" s="155" t="s">
        <v>442</v>
      </c>
      <c r="F4" s="42"/>
      <c r="H4" s="42"/>
    </row>
    <row r="5" spans="1:8">
      <c r="A5" s="355"/>
      <c r="B5" s="355"/>
      <c r="C5" s="355"/>
      <c r="D5" s="355"/>
      <c r="E5" s="43" t="s">
        <v>80</v>
      </c>
    </row>
    <row r="6" spans="1:8">
      <c r="A6" s="44">
        <v>1</v>
      </c>
      <c r="B6" s="45" t="s">
        <v>83</v>
      </c>
      <c r="C6" s="45"/>
      <c r="D6" s="1"/>
      <c r="E6" s="226"/>
    </row>
    <row r="7" spans="1:8">
      <c r="A7" s="44">
        <v>2</v>
      </c>
      <c r="B7" s="45" t="s">
        <v>67</v>
      </c>
      <c r="C7" s="45"/>
      <c r="D7" s="1"/>
      <c r="E7" s="227">
        <f>SUM(E8:E12)</f>
        <v>0</v>
      </c>
    </row>
    <row r="8" spans="1:8" s="39" customFormat="1">
      <c r="A8" s="47"/>
      <c r="B8" s="48"/>
      <c r="C8" s="49" t="s">
        <v>90</v>
      </c>
      <c r="D8" s="50"/>
      <c r="E8" s="228"/>
    </row>
    <row r="9" spans="1:8" s="39" customFormat="1">
      <c r="A9" s="47"/>
      <c r="B9" s="48"/>
      <c r="C9" s="49" t="s">
        <v>91</v>
      </c>
      <c r="D9" s="50"/>
      <c r="E9" s="228"/>
    </row>
    <row r="10" spans="1:8" s="39" customFormat="1">
      <c r="A10" s="47"/>
      <c r="B10" s="48"/>
      <c r="C10" s="49" t="s">
        <v>92</v>
      </c>
      <c r="D10" s="50"/>
      <c r="E10" s="228"/>
    </row>
    <row r="11" spans="1:8" s="39" customFormat="1">
      <c r="A11" s="47"/>
      <c r="B11" s="48"/>
      <c r="C11" s="49" t="s">
        <v>93</v>
      </c>
      <c r="D11" s="50"/>
      <c r="E11" s="228"/>
    </row>
    <row r="12" spans="1:8" s="39" customFormat="1">
      <c r="A12" s="47"/>
      <c r="B12" s="48"/>
      <c r="C12" s="49" t="s">
        <v>94</v>
      </c>
      <c r="D12" s="50"/>
      <c r="E12" s="228"/>
    </row>
    <row r="13" spans="1:8">
      <c r="A13" s="44">
        <v>3</v>
      </c>
      <c r="B13" s="45" t="s">
        <v>68</v>
      </c>
      <c r="C13" s="45"/>
      <c r="D13" s="1"/>
      <c r="E13" s="227">
        <f>+E14+E22+E25+E26+E27+E28+E29+E30+E31+E32+E33+E34</f>
        <v>0</v>
      </c>
    </row>
    <row r="14" spans="1:8">
      <c r="A14" s="52"/>
      <c r="B14" s="53"/>
      <c r="C14" s="49" t="s">
        <v>95</v>
      </c>
      <c r="D14" s="54"/>
      <c r="E14" s="229">
        <f>SUM(E15:E21)</f>
        <v>0</v>
      </c>
    </row>
    <row r="15" spans="1:8" s="60" customFormat="1">
      <c r="A15" s="55"/>
      <c r="B15" s="56"/>
      <c r="C15" s="57"/>
      <c r="D15" s="58" t="s">
        <v>124</v>
      </c>
      <c r="E15" s="230"/>
    </row>
    <row r="16" spans="1:8" s="60" customFormat="1">
      <c r="A16" s="55"/>
      <c r="B16" s="56"/>
      <c r="C16" s="57"/>
      <c r="D16" s="58" t="s">
        <v>125</v>
      </c>
      <c r="E16" s="230"/>
    </row>
    <row r="17" spans="1:5" s="60" customFormat="1">
      <c r="A17" s="55"/>
      <c r="B17" s="56"/>
      <c r="C17" s="57"/>
      <c r="D17" s="58" t="s">
        <v>96</v>
      </c>
      <c r="E17" s="230"/>
    </row>
    <row r="18" spans="1:5" s="60" customFormat="1">
      <c r="A18" s="55"/>
      <c r="B18" s="56"/>
      <c r="C18" s="57"/>
      <c r="D18" s="58" t="s">
        <v>97</v>
      </c>
      <c r="E18" s="230"/>
    </row>
    <row r="19" spans="1:5" s="60" customFormat="1">
      <c r="A19" s="55"/>
      <c r="B19" s="56"/>
      <c r="C19" s="57"/>
      <c r="D19" s="58" t="s">
        <v>98</v>
      </c>
      <c r="E19" s="230"/>
    </row>
    <row r="20" spans="1:5" s="60" customFormat="1">
      <c r="A20" s="55"/>
      <c r="B20" s="56"/>
      <c r="C20" s="57"/>
      <c r="D20" s="58" t="s">
        <v>99</v>
      </c>
      <c r="E20" s="230"/>
    </row>
    <row r="21" spans="1:5" s="60" customFormat="1">
      <c r="A21" s="55"/>
      <c r="B21" s="56"/>
      <c r="C21" s="57"/>
      <c r="D21" s="58" t="s">
        <v>100</v>
      </c>
      <c r="E21" s="230"/>
    </row>
    <row r="22" spans="1:5">
      <c r="A22" s="52"/>
      <c r="B22" s="53"/>
      <c r="C22" s="49" t="s">
        <v>113</v>
      </c>
      <c r="D22" s="61"/>
      <c r="E22" s="229">
        <f>SUM(E23:E24)</f>
        <v>0</v>
      </c>
    </row>
    <row r="23" spans="1:5" s="60" customFormat="1">
      <c r="A23" s="55"/>
      <c r="B23" s="56"/>
      <c r="C23" s="57"/>
      <c r="D23" s="62" t="s">
        <v>101</v>
      </c>
      <c r="E23" s="230"/>
    </row>
    <row r="24" spans="1:5" s="60" customFormat="1">
      <c r="A24" s="55"/>
      <c r="B24" s="56"/>
      <c r="C24" s="57"/>
      <c r="D24" s="62" t="s">
        <v>102</v>
      </c>
      <c r="E24" s="230"/>
    </row>
    <row r="25" spans="1:5">
      <c r="A25" s="52"/>
      <c r="B25" s="53"/>
      <c r="C25" s="49" t="s">
        <v>103</v>
      </c>
      <c r="D25" s="54"/>
      <c r="E25" s="228"/>
    </row>
    <row r="26" spans="1:5">
      <c r="A26" s="52"/>
      <c r="B26" s="53"/>
      <c r="C26" s="49" t="s">
        <v>104</v>
      </c>
      <c r="D26" s="54"/>
      <c r="E26" s="228"/>
    </row>
    <row r="27" spans="1:5">
      <c r="A27" s="52"/>
      <c r="B27" s="53"/>
      <c r="C27" s="49" t="s">
        <v>105</v>
      </c>
      <c r="D27" s="54"/>
      <c r="E27" s="228"/>
    </row>
    <row r="28" spans="1:5">
      <c r="A28" s="52"/>
      <c r="B28" s="53"/>
      <c r="C28" s="49" t="s">
        <v>106</v>
      </c>
      <c r="D28" s="54"/>
      <c r="E28" s="228"/>
    </row>
    <row r="29" spans="1:5">
      <c r="A29" s="52"/>
      <c r="B29" s="53"/>
      <c r="C29" s="49" t="s">
        <v>107</v>
      </c>
      <c r="D29" s="54"/>
      <c r="E29" s="228"/>
    </row>
    <row r="30" spans="1:5">
      <c r="A30" s="52"/>
      <c r="B30" s="53"/>
      <c r="C30" s="49" t="s">
        <v>108</v>
      </c>
      <c r="D30" s="54" t="s">
        <v>167</v>
      </c>
      <c r="E30" s="228"/>
    </row>
    <row r="31" spans="1:5">
      <c r="A31" s="52"/>
      <c r="B31" s="53"/>
      <c r="C31" s="49" t="s">
        <v>109</v>
      </c>
      <c r="D31" s="54"/>
      <c r="E31" s="228"/>
    </row>
    <row r="32" spans="1:5">
      <c r="A32" s="52"/>
      <c r="B32" s="53"/>
      <c r="C32" s="49" t="s">
        <v>110</v>
      </c>
      <c r="D32" s="54"/>
      <c r="E32" s="228"/>
    </row>
    <row r="33" spans="1:5">
      <c r="A33" s="52"/>
      <c r="B33" s="53"/>
      <c r="C33" s="49" t="s">
        <v>111</v>
      </c>
      <c r="D33" s="54"/>
      <c r="E33" s="228"/>
    </row>
    <row r="34" spans="1:5">
      <c r="A34" s="52"/>
      <c r="B34" s="53"/>
      <c r="C34" s="49" t="s">
        <v>112</v>
      </c>
      <c r="D34" s="54"/>
      <c r="E34" s="228"/>
    </row>
    <row r="35" spans="1:5">
      <c r="A35" s="44">
        <v>4</v>
      </c>
      <c r="B35" s="45" t="s">
        <v>204</v>
      </c>
      <c r="C35" s="1"/>
      <c r="D35" s="1"/>
      <c r="E35" s="231"/>
    </row>
    <row r="36" spans="1:5" ht="28.5" customHeight="1">
      <c r="A36" s="356" t="s">
        <v>61</v>
      </c>
      <c r="B36" s="357"/>
      <c r="C36" s="357"/>
      <c r="D36" s="358"/>
      <c r="E36" s="232">
        <f>+E6+E7+E13+E35</f>
        <v>0</v>
      </c>
    </row>
  </sheetData>
  <sheetProtection algorithmName="SHA-512" hashValue="e/hts0CLICgjr6SngCCky3eY2944SSiZFv/E7r7leuVcO7rF3ApG/lW3bGPmnrSVSb/2MhhjwrPyLC5f6ikCgw==" saltValue="oVAPHrnabTZXmALkYeRCGA==" spinCount="100000" sheet="1" objects="1" scenarios="1"/>
  <mergeCells count="3">
    <mergeCell ref="A3:A5"/>
    <mergeCell ref="B3:D5"/>
    <mergeCell ref="A36:D36"/>
  </mergeCells>
  <printOptions horizontalCentered="1"/>
  <pageMargins left="0.31496062992125984" right="0.31496062992125984" top="0.74803149606299213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64"/>
  <sheetViews>
    <sheetView showGridLines="0" zoomScaleNormal="100" workbookViewId="0">
      <selection activeCell="D59" sqref="D59:D63"/>
    </sheetView>
  </sheetViews>
  <sheetFormatPr defaultRowHeight="18.75"/>
  <cols>
    <col min="1" max="1" width="6.140625" style="64" customWidth="1"/>
    <col min="2" max="2" width="3.140625" style="64" customWidth="1"/>
    <col min="3" max="3" width="49.28515625" style="64" customWidth="1"/>
    <col min="4" max="5" width="29.5703125" style="64" customWidth="1"/>
    <col min="6" max="6" width="9.140625" style="64" customWidth="1"/>
    <col min="7" max="16384" width="9.140625" style="64"/>
  </cols>
  <sheetData>
    <row r="1" spans="1:5" s="16" customFormat="1">
      <c r="A1" s="16" t="s">
        <v>48</v>
      </c>
    </row>
    <row r="2" spans="1:5" s="16" customFormat="1"/>
    <row r="3" spans="1:5">
      <c r="A3" s="63"/>
      <c r="B3" s="360" t="s">
        <v>87</v>
      </c>
      <c r="C3" s="361"/>
      <c r="D3" s="157" t="s">
        <v>52</v>
      </c>
      <c r="E3" s="158" t="s">
        <v>53</v>
      </c>
    </row>
    <row r="4" spans="1:5">
      <c r="A4" s="65" t="s">
        <v>44</v>
      </c>
      <c r="B4" s="362"/>
      <c r="C4" s="363"/>
      <c r="D4" s="159" t="s">
        <v>54</v>
      </c>
      <c r="E4" s="160" t="s">
        <v>55</v>
      </c>
    </row>
    <row r="5" spans="1:5">
      <c r="A5" s="66"/>
      <c r="B5" s="364"/>
      <c r="C5" s="365"/>
      <c r="D5" s="233" t="s">
        <v>24</v>
      </c>
      <c r="E5" s="213" t="s">
        <v>24</v>
      </c>
    </row>
    <row r="6" spans="1:5" s="16" customFormat="1">
      <c r="A6" s="67" t="s">
        <v>5</v>
      </c>
      <c r="B6" s="68" t="s">
        <v>203</v>
      </c>
      <c r="C6" s="68"/>
      <c r="D6" s="69">
        <f>+D7+D8+D9+D13</f>
        <v>0</v>
      </c>
      <c r="E6" s="70">
        <f>+E7+E8+E9+E13</f>
        <v>0</v>
      </c>
    </row>
    <row r="7" spans="1:5">
      <c r="A7" s="71"/>
      <c r="B7" s="72" t="s">
        <v>116</v>
      </c>
      <c r="C7" s="73" t="s">
        <v>83</v>
      </c>
      <c r="D7" s="74">
        <f>ส่วนที่2!E6</f>
        <v>0</v>
      </c>
      <c r="E7" s="75">
        <f>SUM(ส่วนที่5!E6)</f>
        <v>0</v>
      </c>
    </row>
    <row r="8" spans="1:5">
      <c r="A8" s="71"/>
      <c r="B8" s="76" t="s">
        <v>117</v>
      </c>
      <c r="C8" s="73" t="s">
        <v>114</v>
      </c>
      <c r="D8" s="77">
        <f>ส่วนที่2!E7</f>
        <v>0</v>
      </c>
      <c r="E8" s="78">
        <f>SUM(ส่วนที่5!E7)</f>
        <v>0</v>
      </c>
    </row>
    <row r="9" spans="1:5">
      <c r="A9" s="71"/>
      <c r="B9" s="72" t="s">
        <v>118</v>
      </c>
      <c r="C9" s="73" t="s">
        <v>68</v>
      </c>
      <c r="D9" s="79">
        <f>SUM(D10:D12)</f>
        <v>0</v>
      </c>
      <c r="E9" s="80">
        <f>SUM(E10:E12)</f>
        <v>0</v>
      </c>
    </row>
    <row r="10" spans="1:5" s="86" customFormat="1">
      <c r="A10" s="81"/>
      <c r="B10" s="82"/>
      <c r="C10" s="83" t="s">
        <v>119</v>
      </c>
      <c r="D10" s="84">
        <f>ส่วนที่2!E14</f>
        <v>0</v>
      </c>
      <c r="E10" s="85">
        <f>SUM(ส่วนที่5!E14)</f>
        <v>0</v>
      </c>
    </row>
    <row r="11" spans="1:5" s="86" customFormat="1">
      <c r="A11" s="81"/>
      <c r="B11" s="87"/>
      <c r="C11" s="83" t="s">
        <v>120</v>
      </c>
      <c r="D11" s="88">
        <f>ส่วนที่2!E22</f>
        <v>0</v>
      </c>
      <c r="E11" s="89">
        <f>SUM(ส่วนที่5!E22)</f>
        <v>0</v>
      </c>
    </row>
    <row r="12" spans="1:5" s="86" customFormat="1">
      <c r="A12" s="81"/>
      <c r="B12" s="87"/>
      <c r="C12" s="83" t="s">
        <v>121</v>
      </c>
      <c r="D12" s="88">
        <f>SUM(ส่วนที่2!E25:E34)</f>
        <v>0</v>
      </c>
      <c r="E12" s="89">
        <f>SUM(ส่วนที่5!E25:E34)</f>
        <v>0</v>
      </c>
    </row>
    <row r="13" spans="1:5">
      <c r="A13" s="90"/>
      <c r="B13" s="91" t="s">
        <v>122</v>
      </c>
      <c r="C13" s="73" t="s">
        <v>115</v>
      </c>
      <c r="D13" s="92">
        <f>ส่วนที่2!E35</f>
        <v>0</v>
      </c>
      <c r="E13" s="75">
        <f>SUM(ส่วนที่5!E35)</f>
        <v>0</v>
      </c>
    </row>
    <row r="14" spans="1:5" s="16" customFormat="1">
      <c r="A14" s="93" t="s">
        <v>7</v>
      </c>
      <c r="B14" s="94" t="s">
        <v>25</v>
      </c>
      <c r="C14" s="95"/>
      <c r="D14" s="69">
        <f>+D15+D23+D24+D25+D37</f>
        <v>0</v>
      </c>
      <c r="E14" s="70">
        <f>+E15+E23+E24+E25+E37</f>
        <v>0</v>
      </c>
    </row>
    <row r="15" spans="1:5">
      <c r="A15" s="96"/>
      <c r="B15" s="72" t="s">
        <v>123</v>
      </c>
      <c r="C15" s="97" t="s">
        <v>73</v>
      </c>
      <c r="D15" s="98">
        <f>SUM(D16:D22)</f>
        <v>0</v>
      </c>
      <c r="E15" s="99">
        <f>SUM(E16:E22)</f>
        <v>0</v>
      </c>
    </row>
    <row r="16" spans="1:5" s="104" customFormat="1">
      <c r="A16" s="100"/>
      <c r="B16" s="101"/>
      <c r="C16" s="102" t="s">
        <v>124</v>
      </c>
      <c r="D16" s="59"/>
      <c r="E16" s="103"/>
    </row>
    <row r="17" spans="1:5" s="104" customFormat="1">
      <c r="A17" s="100"/>
      <c r="B17" s="101"/>
      <c r="C17" s="102" t="s">
        <v>125</v>
      </c>
      <c r="D17" s="59"/>
      <c r="E17" s="103"/>
    </row>
    <row r="18" spans="1:5" s="104" customFormat="1">
      <c r="A18" s="100"/>
      <c r="B18" s="101"/>
      <c r="C18" s="102" t="s">
        <v>96</v>
      </c>
      <c r="D18" s="59"/>
      <c r="E18" s="103"/>
    </row>
    <row r="19" spans="1:5" s="104" customFormat="1">
      <c r="A19" s="100"/>
      <c r="B19" s="101"/>
      <c r="C19" s="102" t="s">
        <v>97</v>
      </c>
      <c r="D19" s="59"/>
      <c r="E19" s="103"/>
    </row>
    <row r="20" spans="1:5" s="104" customFormat="1">
      <c r="A20" s="100"/>
      <c r="B20" s="101"/>
      <c r="C20" s="102" t="s">
        <v>98</v>
      </c>
      <c r="D20" s="59"/>
      <c r="E20" s="103"/>
    </row>
    <row r="21" spans="1:5" s="104" customFormat="1">
      <c r="A21" s="100"/>
      <c r="B21" s="101"/>
      <c r="C21" s="102" t="s">
        <v>99</v>
      </c>
      <c r="D21" s="59"/>
      <c r="E21" s="103"/>
    </row>
    <row r="22" spans="1:5" s="104" customFormat="1">
      <c r="A22" s="100"/>
      <c r="B22" s="101"/>
      <c r="C22" s="102" t="s">
        <v>100</v>
      </c>
      <c r="D22" s="59"/>
      <c r="E22" s="103"/>
    </row>
    <row r="23" spans="1:5">
      <c r="A23" s="96"/>
      <c r="B23" s="72" t="s">
        <v>126</v>
      </c>
      <c r="C23" s="97" t="s">
        <v>127</v>
      </c>
      <c r="D23" s="23"/>
      <c r="E23" s="24"/>
    </row>
    <row r="24" spans="1:5" ht="42.75" customHeight="1">
      <c r="A24" s="96"/>
      <c r="B24" s="105" t="s">
        <v>128</v>
      </c>
      <c r="C24" s="106" t="s">
        <v>130</v>
      </c>
      <c r="D24" s="107"/>
      <c r="E24" s="108"/>
    </row>
    <row r="25" spans="1:5">
      <c r="A25" s="96"/>
      <c r="B25" s="72" t="s">
        <v>129</v>
      </c>
      <c r="C25" s="97" t="s">
        <v>26</v>
      </c>
      <c r="D25" s="98">
        <f>SUM(D26:D36)</f>
        <v>0</v>
      </c>
      <c r="E25" s="99">
        <f>SUM(E26:E36)</f>
        <v>0</v>
      </c>
    </row>
    <row r="26" spans="1:5" s="114" customFormat="1">
      <c r="A26" s="109"/>
      <c r="B26" s="110"/>
      <c r="C26" s="111" t="s">
        <v>234</v>
      </c>
      <c r="D26" s="112"/>
      <c r="E26" s="113"/>
    </row>
    <row r="27" spans="1:5" s="86" customFormat="1">
      <c r="A27" s="115"/>
      <c r="B27" s="82"/>
      <c r="C27" s="116" t="s">
        <v>172</v>
      </c>
      <c r="D27" s="112"/>
      <c r="E27" s="113"/>
    </row>
    <row r="28" spans="1:5" s="119" customFormat="1">
      <c r="A28" s="117"/>
      <c r="B28" s="118"/>
      <c r="C28" s="116" t="s">
        <v>213</v>
      </c>
      <c r="D28" s="112"/>
      <c r="E28" s="113"/>
    </row>
    <row r="29" spans="1:5" s="86" customFormat="1">
      <c r="A29" s="115"/>
      <c r="B29" s="82"/>
      <c r="C29" s="116" t="s">
        <v>205</v>
      </c>
      <c r="D29" s="112"/>
      <c r="E29" s="113"/>
    </row>
    <row r="30" spans="1:5" s="114" customFormat="1">
      <c r="A30" s="109"/>
      <c r="B30" s="120"/>
      <c r="C30" s="121" t="s">
        <v>206</v>
      </c>
      <c r="D30" s="112"/>
      <c r="E30" s="113"/>
    </row>
    <row r="31" spans="1:5" s="114" customFormat="1">
      <c r="A31" s="109"/>
      <c r="B31" s="120"/>
      <c r="C31" s="121" t="s">
        <v>207</v>
      </c>
      <c r="D31" s="112"/>
      <c r="E31" s="113"/>
    </row>
    <row r="32" spans="1:5" s="114" customFormat="1" ht="37.5">
      <c r="A32" s="109"/>
      <c r="B32" s="120"/>
      <c r="C32" s="122" t="s">
        <v>208</v>
      </c>
      <c r="D32" s="112"/>
      <c r="E32" s="123"/>
    </row>
    <row r="33" spans="1:5" s="114" customFormat="1" ht="37.5">
      <c r="A33" s="109"/>
      <c r="B33" s="120"/>
      <c r="C33" s="122" t="s">
        <v>218</v>
      </c>
      <c r="D33" s="112"/>
      <c r="E33" s="123"/>
    </row>
    <row r="34" spans="1:5" s="114" customFormat="1">
      <c r="A34" s="109"/>
      <c r="B34" s="120"/>
      <c r="C34" s="121" t="s">
        <v>209</v>
      </c>
      <c r="D34" s="112"/>
      <c r="E34" s="123"/>
    </row>
    <row r="35" spans="1:5" s="114" customFormat="1">
      <c r="A35" s="109"/>
      <c r="B35" s="120"/>
      <c r="C35" s="124" t="s">
        <v>210</v>
      </c>
      <c r="D35" s="112"/>
      <c r="E35" s="123"/>
    </row>
    <row r="36" spans="1:5" s="114" customFormat="1" ht="56.25">
      <c r="A36" s="109"/>
      <c r="B36" s="110"/>
      <c r="C36" s="125" t="s">
        <v>211</v>
      </c>
      <c r="D36" s="112"/>
      <c r="E36" s="123"/>
    </row>
    <row r="37" spans="1:5">
      <c r="A37" s="96"/>
      <c r="B37" s="72" t="s">
        <v>131</v>
      </c>
      <c r="C37" s="97" t="s">
        <v>27</v>
      </c>
      <c r="D37" s="98">
        <f>SUM(D38:D39)</f>
        <v>0</v>
      </c>
      <c r="E37" s="99">
        <f>SUM(E38:E39)</f>
        <v>0</v>
      </c>
    </row>
    <row r="38" spans="1:5" s="114" customFormat="1">
      <c r="A38" s="109"/>
      <c r="B38" s="110"/>
      <c r="C38" s="126" t="s">
        <v>132</v>
      </c>
      <c r="D38" s="127"/>
      <c r="E38" s="113"/>
    </row>
    <row r="39" spans="1:5" s="114" customFormat="1">
      <c r="A39" s="109"/>
      <c r="B39" s="110"/>
      <c r="C39" s="126" t="s">
        <v>133</v>
      </c>
      <c r="D39" s="128">
        <f>SUM(D40:D41)</f>
        <v>0</v>
      </c>
      <c r="E39" s="129">
        <f>SUM(E40:E41)</f>
        <v>0</v>
      </c>
    </row>
    <row r="40" spans="1:5" s="114" customFormat="1">
      <c r="A40" s="130"/>
      <c r="B40" s="110"/>
      <c r="C40" s="131" t="s">
        <v>135</v>
      </c>
      <c r="D40" s="132"/>
      <c r="E40" s="133"/>
    </row>
    <row r="41" spans="1:5" s="114" customFormat="1" ht="37.5">
      <c r="A41" s="134"/>
      <c r="B41" s="110"/>
      <c r="C41" s="135" t="s">
        <v>134</v>
      </c>
      <c r="D41" s="112"/>
      <c r="E41" s="123"/>
    </row>
    <row r="42" spans="1:5" s="16" customFormat="1" ht="37.5" customHeight="1">
      <c r="A42" s="136" t="s">
        <v>9</v>
      </c>
      <c r="B42" s="366" t="s">
        <v>74</v>
      </c>
      <c r="C42" s="367"/>
      <c r="D42" s="137">
        <f>SUM(D43:D45)</f>
        <v>0</v>
      </c>
      <c r="E42" s="138">
        <f>SUM(E43:E45)</f>
        <v>0</v>
      </c>
    </row>
    <row r="43" spans="1:5">
      <c r="A43" s="96"/>
      <c r="B43" s="72" t="s">
        <v>147</v>
      </c>
      <c r="C43" s="139" t="s">
        <v>28</v>
      </c>
      <c r="D43" s="23"/>
      <c r="E43" s="24"/>
    </row>
    <row r="44" spans="1:5">
      <c r="A44" s="96"/>
      <c r="B44" s="72" t="s">
        <v>148</v>
      </c>
      <c r="C44" s="139" t="s">
        <v>84</v>
      </c>
      <c r="D44" s="23"/>
      <c r="E44" s="24"/>
    </row>
    <row r="45" spans="1:5">
      <c r="A45" s="140"/>
      <c r="B45" s="72" t="s">
        <v>149</v>
      </c>
      <c r="C45" s="139" t="s">
        <v>440</v>
      </c>
      <c r="D45" s="23"/>
      <c r="E45" s="24"/>
    </row>
    <row r="46" spans="1:5" s="16" customFormat="1">
      <c r="A46" s="93" t="s">
        <v>11</v>
      </c>
      <c r="B46" s="141" t="s">
        <v>75</v>
      </c>
      <c r="C46" s="95"/>
      <c r="D46" s="69">
        <f>SUM(D47:D49)</f>
        <v>0</v>
      </c>
      <c r="E46" s="70">
        <f>SUM(E47:E49)</f>
        <v>0</v>
      </c>
    </row>
    <row r="47" spans="1:5">
      <c r="A47" s="96"/>
      <c r="B47" s="72" t="s">
        <v>136</v>
      </c>
      <c r="C47" s="97" t="s">
        <v>28</v>
      </c>
      <c r="D47" s="23"/>
      <c r="E47" s="24"/>
    </row>
    <row r="48" spans="1:5">
      <c r="A48" s="96"/>
      <c r="B48" s="72" t="s">
        <v>137</v>
      </c>
      <c r="C48" s="97" t="s">
        <v>59</v>
      </c>
      <c r="D48" s="23"/>
      <c r="E48" s="24"/>
    </row>
    <row r="49" spans="1:6">
      <c r="A49" s="96"/>
      <c r="B49" s="72" t="s">
        <v>138</v>
      </c>
      <c r="C49" s="142" t="s">
        <v>139</v>
      </c>
      <c r="D49" s="23"/>
      <c r="E49" s="24"/>
    </row>
    <row r="50" spans="1:6" s="16" customFormat="1" ht="39.75" customHeight="1">
      <c r="A50" s="143" t="s">
        <v>13</v>
      </c>
      <c r="B50" s="366" t="s">
        <v>170</v>
      </c>
      <c r="C50" s="367"/>
      <c r="D50" s="144">
        <f>SUM(D51:D57)</f>
        <v>0</v>
      </c>
      <c r="E50" s="145">
        <f>SUM(E51:E57)</f>
        <v>0</v>
      </c>
    </row>
    <row r="51" spans="1:6">
      <c r="A51" s="71"/>
      <c r="B51" s="72" t="s">
        <v>140</v>
      </c>
      <c r="C51" s="146" t="s">
        <v>28</v>
      </c>
      <c r="D51" s="23"/>
      <c r="E51" s="24"/>
    </row>
    <row r="52" spans="1:6">
      <c r="A52" s="71"/>
      <c r="B52" s="72" t="s">
        <v>141</v>
      </c>
      <c r="C52" s="147" t="s">
        <v>60</v>
      </c>
      <c r="D52" s="23"/>
      <c r="E52" s="24"/>
    </row>
    <row r="53" spans="1:6">
      <c r="A53" s="71"/>
      <c r="B53" s="72" t="s">
        <v>142</v>
      </c>
      <c r="C53" s="147" t="s">
        <v>167</v>
      </c>
      <c r="D53" s="23"/>
      <c r="E53" s="24"/>
    </row>
    <row r="54" spans="1:6">
      <c r="A54" s="71"/>
      <c r="B54" s="72" t="s">
        <v>143</v>
      </c>
      <c r="C54" s="147" t="s">
        <v>174</v>
      </c>
      <c r="D54" s="23"/>
      <c r="E54" s="24"/>
    </row>
    <row r="55" spans="1:6">
      <c r="A55" s="71"/>
      <c r="B55" s="72" t="s">
        <v>164</v>
      </c>
      <c r="C55" s="147" t="s">
        <v>175</v>
      </c>
      <c r="D55" s="23"/>
      <c r="E55" s="24"/>
    </row>
    <row r="56" spans="1:6">
      <c r="A56" s="71"/>
      <c r="B56" s="72" t="s">
        <v>181</v>
      </c>
      <c r="C56" s="147" t="s">
        <v>176</v>
      </c>
      <c r="D56" s="23"/>
      <c r="E56" s="24"/>
    </row>
    <row r="57" spans="1:6" ht="23.25">
      <c r="A57" s="90"/>
      <c r="B57" s="72" t="s">
        <v>182</v>
      </c>
      <c r="C57" s="146" t="s">
        <v>505</v>
      </c>
      <c r="D57" s="23"/>
      <c r="E57" s="24"/>
      <c r="F57" s="148"/>
    </row>
    <row r="58" spans="1:6" s="16" customFormat="1">
      <c r="A58" s="67">
        <v>6</v>
      </c>
      <c r="B58" s="149" t="s">
        <v>58</v>
      </c>
      <c r="C58" s="150"/>
      <c r="D58" s="151">
        <f>SUM(D59:D63)</f>
        <v>0</v>
      </c>
      <c r="E58" s="152">
        <f>SUM(E59:E63)</f>
        <v>0</v>
      </c>
    </row>
    <row r="59" spans="1:6">
      <c r="A59" s="71"/>
      <c r="B59" s="72" t="s">
        <v>187</v>
      </c>
      <c r="C59" s="153" t="s">
        <v>183</v>
      </c>
      <c r="D59" s="23"/>
      <c r="E59" s="24"/>
    </row>
    <row r="60" spans="1:6">
      <c r="A60" s="71"/>
      <c r="B60" s="72" t="s">
        <v>188</v>
      </c>
      <c r="C60" s="153" t="s">
        <v>184</v>
      </c>
      <c r="D60" s="23"/>
      <c r="E60" s="24"/>
    </row>
    <row r="61" spans="1:6">
      <c r="A61" s="71"/>
      <c r="B61" s="72" t="s">
        <v>189</v>
      </c>
      <c r="C61" s="153" t="s">
        <v>185</v>
      </c>
      <c r="D61" s="23"/>
      <c r="E61" s="24"/>
    </row>
    <row r="62" spans="1:6">
      <c r="A62" s="71"/>
      <c r="B62" s="72" t="s">
        <v>190</v>
      </c>
      <c r="C62" s="153" t="s">
        <v>186</v>
      </c>
      <c r="D62" s="23"/>
      <c r="E62" s="24"/>
    </row>
    <row r="63" spans="1:6" ht="23.25">
      <c r="A63" s="71"/>
      <c r="B63" s="72" t="s">
        <v>191</v>
      </c>
      <c r="C63" s="97" t="s">
        <v>506</v>
      </c>
      <c r="D63" s="23"/>
      <c r="E63" s="24"/>
      <c r="F63" s="148"/>
    </row>
    <row r="64" spans="1:6" s="154" customFormat="1" ht="30" customHeight="1">
      <c r="A64" s="359" t="s">
        <v>76</v>
      </c>
      <c r="B64" s="359"/>
      <c r="C64" s="359"/>
      <c r="D64" s="35">
        <f>+D6+D14+D42+D46+D50+D58</f>
        <v>0</v>
      </c>
      <c r="E64" s="36">
        <f>+E6+E14+E42+E46+E50+E58</f>
        <v>0</v>
      </c>
    </row>
  </sheetData>
  <sheetProtection algorithmName="SHA-512" hashValue="+Hb++g+BGfvcJt69AWQjSUjtLf036XltqeOrzeKU8y/efsd6iZVUej2AC23LRULjzawERpqKgge9CLhVjr6tBw==" saltValue="KMZv39F1fer1UggyPFUNzw==" spinCount="100000" sheet="1" objects="1" scenarios="1"/>
  <mergeCells count="4">
    <mergeCell ref="A64:C64"/>
    <mergeCell ref="B3:C5"/>
    <mergeCell ref="B42:C42"/>
    <mergeCell ref="B50:C50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L72"/>
  <sheetViews>
    <sheetView showGridLines="0" zoomScale="90" zoomScaleNormal="90" workbookViewId="0">
      <pane ySplit="6" topLeftCell="A7" activePane="bottomLeft" state="frozen"/>
      <selection pane="bottomLeft" activeCell="D8" sqref="D8:F8"/>
    </sheetView>
  </sheetViews>
  <sheetFormatPr defaultColWidth="9.140625" defaultRowHeight="18.75"/>
  <cols>
    <col min="1" max="1" width="5" style="64" customWidth="1"/>
    <col min="2" max="2" width="3.7109375" style="64" customWidth="1"/>
    <col min="3" max="3" width="43.5703125" style="64" customWidth="1"/>
    <col min="4" max="4" width="14.28515625" style="64" customWidth="1"/>
    <col min="5" max="5" width="15.42578125" style="64" customWidth="1"/>
    <col min="6" max="6" width="10.85546875" style="64" customWidth="1"/>
    <col min="7" max="7" width="15.7109375" style="64" customWidth="1"/>
    <col min="8" max="8" width="13" style="64" customWidth="1"/>
    <col min="9" max="9" width="15.42578125" style="64" customWidth="1"/>
    <col min="10" max="10" width="12.140625" style="64" customWidth="1"/>
    <col min="11" max="11" width="16.5703125" style="64" customWidth="1"/>
    <col min="12" max="12" width="9.140625" style="64" customWidth="1"/>
    <col min="13" max="16384" width="9.140625" style="64"/>
  </cols>
  <sheetData>
    <row r="1" spans="1:12" s="16" customFormat="1">
      <c r="A1" s="16" t="s">
        <v>49</v>
      </c>
    </row>
    <row r="2" spans="1:12" s="16" customFormat="1"/>
    <row r="3" spans="1:12" ht="21" customHeight="1">
      <c r="A3" s="374" t="s">
        <v>44</v>
      </c>
      <c r="B3" s="360" t="s">
        <v>88</v>
      </c>
      <c r="C3" s="361"/>
      <c r="D3" s="377" t="s">
        <v>52</v>
      </c>
      <c r="E3" s="378"/>
      <c r="F3" s="378"/>
      <c r="G3" s="379"/>
      <c r="H3" s="380" t="s">
        <v>53</v>
      </c>
      <c r="I3" s="381"/>
      <c r="J3" s="381"/>
      <c r="K3" s="382"/>
    </row>
    <row r="4" spans="1:12" s="16" customFormat="1" ht="21.75" customHeight="1">
      <c r="A4" s="375"/>
      <c r="B4" s="362"/>
      <c r="C4" s="363"/>
      <c r="D4" s="383" t="s">
        <v>70</v>
      </c>
      <c r="E4" s="384"/>
      <c r="F4" s="384"/>
      <c r="G4" s="385"/>
      <c r="H4" s="386" t="s">
        <v>89</v>
      </c>
      <c r="I4" s="387"/>
      <c r="J4" s="387"/>
      <c r="K4" s="388"/>
    </row>
    <row r="5" spans="1:12" s="16" customFormat="1" ht="21.75" customHeight="1">
      <c r="A5" s="375"/>
      <c r="B5" s="362"/>
      <c r="C5" s="363"/>
      <c r="D5" s="157" t="s">
        <v>29</v>
      </c>
      <c r="E5" s="389" t="s">
        <v>30</v>
      </c>
      <c r="F5" s="390"/>
      <c r="G5" s="157" t="s">
        <v>58</v>
      </c>
      <c r="H5" s="158" t="s">
        <v>29</v>
      </c>
      <c r="I5" s="391" t="s">
        <v>30</v>
      </c>
      <c r="J5" s="392"/>
      <c r="K5" s="158" t="s">
        <v>58</v>
      </c>
    </row>
    <row r="6" spans="1:12" s="16" customFormat="1">
      <c r="A6" s="376"/>
      <c r="B6" s="364"/>
      <c r="C6" s="365"/>
      <c r="D6" s="161"/>
      <c r="E6" s="220" t="s">
        <v>64</v>
      </c>
      <c r="F6" s="220" t="s">
        <v>65</v>
      </c>
      <c r="G6" s="234"/>
      <c r="H6" s="162"/>
      <c r="I6" s="214" t="s">
        <v>64</v>
      </c>
      <c r="J6" s="214" t="s">
        <v>65</v>
      </c>
      <c r="K6" s="235"/>
    </row>
    <row r="7" spans="1:12" s="16" customFormat="1" ht="23.25">
      <c r="A7" s="67" t="s">
        <v>5</v>
      </c>
      <c r="B7" s="141" t="s">
        <v>31</v>
      </c>
      <c r="C7" s="236"/>
      <c r="D7" s="69">
        <f>SUM(D8:D14)</f>
        <v>0</v>
      </c>
      <c r="E7" s="69">
        <f t="shared" ref="E7:F7" si="0">SUM(E8:E14)</f>
        <v>0</v>
      </c>
      <c r="F7" s="69">
        <f t="shared" si="0"/>
        <v>0</v>
      </c>
      <c r="G7" s="237"/>
      <c r="H7" s="70">
        <f>SUM(H8:H14)</f>
        <v>0</v>
      </c>
      <c r="I7" s="70">
        <f t="shared" ref="I7:J7" si="1">SUM(I8:I14)</f>
        <v>0</v>
      </c>
      <c r="J7" s="70">
        <f t="shared" si="1"/>
        <v>0</v>
      </c>
      <c r="K7" s="238"/>
      <c r="L7" s="239"/>
    </row>
    <row r="8" spans="1:12" ht="37.5">
      <c r="A8" s="71"/>
      <c r="B8" s="105" t="s">
        <v>116</v>
      </c>
      <c r="C8" s="240" t="s">
        <v>507</v>
      </c>
      <c r="D8" s="107"/>
      <c r="E8" s="107"/>
      <c r="F8" s="107"/>
      <c r="G8" s="241"/>
      <c r="H8" s="108"/>
      <c r="I8" s="108"/>
      <c r="J8" s="108"/>
      <c r="K8" s="242"/>
    </row>
    <row r="9" spans="1:12">
      <c r="A9" s="71"/>
      <c r="B9" s="72" t="s">
        <v>117</v>
      </c>
      <c r="C9" s="146" t="s">
        <v>32</v>
      </c>
      <c r="D9" s="23"/>
      <c r="E9" s="23"/>
      <c r="F9" s="23"/>
      <c r="G9" s="243"/>
      <c r="H9" s="24"/>
      <c r="I9" s="24"/>
      <c r="J9" s="24"/>
      <c r="K9" s="244"/>
    </row>
    <row r="10" spans="1:12">
      <c r="A10" s="71"/>
      <c r="B10" s="72" t="s">
        <v>118</v>
      </c>
      <c r="C10" s="146" t="s">
        <v>77</v>
      </c>
      <c r="D10" s="243"/>
      <c r="E10" s="23"/>
      <c r="F10" s="243"/>
      <c r="G10" s="243"/>
      <c r="H10" s="244"/>
      <c r="I10" s="24"/>
      <c r="J10" s="244"/>
      <c r="K10" s="244"/>
    </row>
    <row r="11" spans="1:12">
      <c r="A11" s="71"/>
      <c r="B11" s="72" t="s">
        <v>122</v>
      </c>
      <c r="C11" s="146" t="s">
        <v>33</v>
      </c>
      <c r="D11" s="243"/>
      <c r="E11" s="23"/>
      <c r="F11" s="243"/>
      <c r="G11" s="243"/>
      <c r="H11" s="244"/>
      <c r="I11" s="24"/>
      <c r="J11" s="244"/>
      <c r="K11" s="244"/>
    </row>
    <row r="12" spans="1:12">
      <c r="A12" s="71"/>
      <c r="B12" s="72" t="s">
        <v>144</v>
      </c>
      <c r="C12" s="146" t="s">
        <v>46</v>
      </c>
      <c r="D12" s="243"/>
      <c r="E12" s="23"/>
      <c r="F12" s="243"/>
      <c r="G12" s="243"/>
      <c r="H12" s="244"/>
      <c r="I12" s="24"/>
      <c r="J12" s="244"/>
      <c r="K12" s="244"/>
    </row>
    <row r="13" spans="1:12">
      <c r="A13" s="71"/>
      <c r="B13" s="72" t="s">
        <v>145</v>
      </c>
      <c r="C13" s="146" t="s">
        <v>78</v>
      </c>
      <c r="D13" s="243"/>
      <c r="E13" s="23"/>
      <c r="F13" s="243"/>
      <c r="G13" s="243"/>
      <c r="H13" s="244"/>
      <c r="I13" s="24"/>
      <c r="J13" s="244"/>
      <c r="K13" s="244"/>
    </row>
    <row r="14" spans="1:12">
      <c r="A14" s="90"/>
      <c r="B14" s="72" t="s">
        <v>146</v>
      </c>
      <c r="C14" s="146" t="s">
        <v>34</v>
      </c>
      <c r="D14" s="23"/>
      <c r="E14" s="23"/>
      <c r="F14" s="23"/>
      <c r="G14" s="243"/>
      <c r="H14" s="24"/>
      <c r="I14" s="24"/>
      <c r="J14" s="24"/>
      <c r="K14" s="244"/>
    </row>
    <row r="15" spans="1:12" s="16" customFormat="1">
      <c r="A15" s="67" t="s">
        <v>7</v>
      </c>
      <c r="B15" s="150" t="s">
        <v>35</v>
      </c>
      <c r="C15" s="245"/>
      <c r="D15" s="151">
        <f>+D16+D31+D32</f>
        <v>0</v>
      </c>
      <c r="E15" s="151">
        <f>+E16+E31+E32</f>
        <v>0</v>
      </c>
      <c r="F15" s="151">
        <f>+F16+F31+F32</f>
        <v>0</v>
      </c>
      <c r="G15" s="246"/>
      <c r="H15" s="152">
        <f>+H16+H31+H32</f>
        <v>0</v>
      </c>
      <c r="I15" s="152">
        <f>+I16+I31+I32</f>
        <v>0</v>
      </c>
      <c r="J15" s="152">
        <f>+J16+J31+J32</f>
        <v>0</v>
      </c>
      <c r="K15" s="247"/>
    </row>
    <row r="16" spans="1:12">
      <c r="A16" s="71"/>
      <c r="B16" s="72" t="s">
        <v>123</v>
      </c>
      <c r="C16" s="146" t="s">
        <v>36</v>
      </c>
      <c r="D16" s="98">
        <f>SUM(D17:D30)</f>
        <v>0</v>
      </c>
      <c r="E16" s="98">
        <f>SUM(E17:E30)</f>
        <v>0</v>
      </c>
      <c r="F16" s="98">
        <f>SUM(F17:F30)</f>
        <v>0</v>
      </c>
      <c r="G16" s="246"/>
      <c r="H16" s="99">
        <f>SUM(H17:H30)</f>
        <v>0</v>
      </c>
      <c r="I16" s="99">
        <f>SUM(I17:I30)</f>
        <v>0</v>
      </c>
      <c r="J16" s="99">
        <f>SUM(J17:J30)</f>
        <v>0</v>
      </c>
      <c r="K16" s="247"/>
    </row>
    <row r="17" spans="1:11" s="257" customFormat="1" ht="56.25">
      <c r="A17" s="248"/>
      <c r="B17" s="249"/>
      <c r="C17" s="250" t="s">
        <v>224</v>
      </c>
      <c r="D17" s="251">
        <f>+ส่วนที่3!D24</f>
        <v>0</v>
      </c>
      <c r="E17" s="252"/>
      <c r="F17" s="252"/>
      <c r="G17" s="253"/>
      <c r="H17" s="254">
        <f>+ส่วนที่3!E24</f>
        <v>0</v>
      </c>
      <c r="I17" s="255"/>
      <c r="J17" s="255"/>
      <c r="K17" s="256"/>
    </row>
    <row r="18" spans="1:11" s="257" customFormat="1" ht="37.5">
      <c r="A18" s="248" t="s">
        <v>43</v>
      </c>
      <c r="B18" s="249"/>
      <c r="C18" s="250" t="s">
        <v>171</v>
      </c>
      <c r="D18" s="251">
        <f>+ส่วนที่3!D26</f>
        <v>0</v>
      </c>
      <c r="E18" s="252"/>
      <c r="F18" s="252"/>
      <c r="G18" s="253"/>
      <c r="H18" s="254">
        <f>+ส่วนที่3!E24</f>
        <v>0</v>
      </c>
      <c r="I18" s="255"/>
      <c r="J18" s="255"/>
      <c r="K18" s="256"/>
    </row>
    <row r="19" spans="1:11" s="257" customFormat="1" ht="37.5">
      <c r="A19" s="248"/>
      <c r="B19" s="249"/>
      <c r="C19" s="250" t="s">
        <v>173</v>
      </c>
      <c r="D19" s="252"/>
      <c r="E19" s="252"/>
      <c r="F19" s="251">
        <f>+ส่วนที่3!D47</f>
        <v>0</v>
      </c>
      <c r="G19" s="253"/>
      <c r="H19" s="255"/>
      <c r="I19" s="255"/>
      <c r="J19" s="254">
        <f>+ส่วนที่3!E47</f>
        <v>0</v>
      </c>
      <c r="K19" s="256"/>
    </row>
    <row r="20" spans="1:11" s="257" customFormat="1" ht="56.25">
      <c r="A20" s="248"/>
      <c r="B20" s="249"/>
      <c r="C20" s="258" t="s">
        <v>223</v>
      </c>
      <c r="D20" s="252"/>
      <c r="E20" s="112"/>
      <c r="F20" s="301"/>
      <c r="G20" s="253"/>
      <c r="H20" s="255"/>
      <c r="I20" s="123"/>
      <c r="J20" s="302"/>
      <c r="K20" s="256"/>
    </row>
    <row r="21" spans="1:11" s="257" customFormat="1" ht="37.5">
      <c r="A21" s="248"/>
      <c r="B21" s="249"/>
      <c r="C21" s="259" t="s">
        <v>214</v>
      </c>
      <c r="D21" s="251">
        <f>+ส่วนที่3!D27</f>
        <v>0</v>
      </c>
      <c r="E21" s="252"/>
      <c r="F21" s="252"/>
      <c r="G21" s="253"/>
      <c r="H21" s="251">
        <f>+ส่วนที่3!E27</f>
        <v>0</v>
      </c>
      <c r="I21" s="255"/>
      <c r="J21" s="255"/>
      <c r="K21" s="256"/>
    </row>
    <row r="22" spans="1:11" s="265" customFormat="1" ht="37.5">
      <c r="A22" s="260"/>
      <c r="B22" s="261"/>
      <c r="C22" s="258" t="s">
        <v>215</v>
      </c>
      <c r="D22" s="251">
        <f>+ส่วนที่3!D28</f>
        <v>0</v>
      </c>
      <c r="E22" s="112"/>
      <c r="F22" s="262"/>
      <c r="G22" s="263"/>
      <c r="H22" s="251">
        <f>+ส่วนที่3!E28</f>
        <v>0</v>
      </c>
      <c r="I22" s="123"/>
      <c r="J22" s="264"/>
      <c r="K22" s="256"/>
    </row>
    <row r="23" spans="1:11" s="257" customFormat="1">
      <c r="A23" s="248"/>
      <c r="B23" s="249"/>
      <c r="C23" s="116" t="s">
        <v>216</v>
      </c>
      <c r="D23" s="251">
        <f>+ส่วนที่3!D29</f>
        <v>0</v>
      </c>
      <c r="E23" s="262"/>
      <c r="F23" s="262"/>
      <c r="G23" s="253"/>
      <c r="H23" s="251">
        <f>+ส่วนที่3!E29</f>
        <v>0</v>
      </c>
      <c r="I23" s="264"/>
      <c r="J23" s="264"/>
      <c r="K23" s="256"/>
    </row>
    <row r="24" spans="1:11" s="257" customFormat="1" ht="37.5">
      <c r="A24" s="248"/>
      <c r="B24" s="249"/>
      <c r="C24" s="250" t="s">
        <v>212</v>
      </c>
      <c r="D24" s="112"/>
      <c r="E24" s="112"/>
      <c r="F24" s="112"/>
      <c r="G24" s="253"/>
      <c r="H24" s="123"/>
      <c r="I24" s="123"/>
      <c r="J24" s="123"/>
      <c r="K24" s="256"/>
    </row>
    <row r="25" spans="1:11" s="257" customFormat="1" ht="42.75" customHeight="1">
      <c r="A25" s="248"/>
      <c r="B25" s="249"/>
      <c r="C25" s="250" t="s">
        <v>192</v>
      </c>
      <c r="D25" s="112"/>
      <c r="E25" s="112"/>
      <c r="F25" s="112"/>
      <c r="G25" s="253"/>
      <c r="H25" s="123"/>
      <c r="I25" s="123"/>
      <c r="J25" s="123"/>
      <c r="K25" s="256"/>
    </row>
    <row r="26" spans="1:11" s="257" customFormat="1" ht="37.5">
      <c r="A26" s="266"/>
      <c r="B26" s="267"/>
      <c r="C26" s="268" t="s">
        <v>219</v>
      </c>
      <c r="D26" s="251">
        <f>+ส่วนที่3!D30</f>
        <v>0</v>
      </c>
      <c r="E26" s="252"/>
      <c r="F26" s="252"/>
      <c r="G26" s="253"/>
      <c r="H26" s="251">
        <f>+ส่วนที่3!E30</f>
        <v>0</v>
      </c>
      <c r="I26" s="255"/>
      <c r="J26" s="255"/>
      <c r="K26" s="256"/>
    </row>
    <row r="27" spans="1:11" s="257" customFormat="1" ht="37.5">
      <c r="A27" s="248"/>
      <c r="B27" s="267"/>
      <c r="C27" s="268" t="s">
        <v>220</v>
      </c>
      <c r="D27" s="251">
        <f>+ส่วนที่3!D31</f>
        <v>0</v>
      </c>
      <c r="E27" s="112"/>
      <c r="F27" s="112"/>
      <c r="G27" s="253"/>
      <c r="H27" s="251">
        <f>+ส่วนที่3!E31</f>
        <v>0</v>
      </c>
      <c r="I27" s="123"/>
      <c r="J27" s="123"/>
      <c r="K27" s="256"/>
    </row>
    <row r="28" spans="1:11" s="257" customFormat="1" ht="56.25">
      <c r="A28" s="266"/>
      <c r="B28" s="267"/>
      <c r="C28" s="268" t="s">
        <v>221</v>
      </c>
      <c r="D28" s="251">
        <f>+ส่วนที่3!D32</f>
        <v>0</v>
      </c>
      <c r="E28" s="252"/>
      <c r="F28" s="252"/>
      <c r="G28" s="253"/>
      <c r="H28" s="251">
        <f>+ส่วนที่3!E32</f>
        <v>0</v>
      </c>
      <c r="I28" s="255"/>
      <c r="J28" s="255"/>
      <c r="K28" s="256"/>
    </row>
    <row r="29" spans="1:11" s="257" customFormat="1" ht="56.25">
      <c r="A29" s="248"/>
      <c r="B29" s="249"/>
      <c r="C29" s="250" t="s">
        <v>222</v>
      </c>
      <c r="D29" s="251">
        <f>+ส่วนที่3!D33</f>
        <v>0</v>
      </c>
      <c r="E29" s="112"/>
      <c r="F29" s="112"/>
      <c r="G29" s="253"/>
      <c r="H29" s="251">
        <f>+ส่วนที่3!E33</f>
        <v>0</v>
      </c>
      <c r="I29" s="123"/>
      <c r="J29" s="123"/>
      <c r="K29" s="256"/>
    </row>
    <row r="30" spans="1:11" s="257" customFormat="1">
      <c r="A30" s="248"/>
      <c r="B30" s="267"/>
      <c r="C30" s="268" t="s">
        <v>217</v>
      </c>
      <c r="D30" s="251">
        <f>+ส่วนที่3!D34</f>
        <v>0</v>
      </c>
      <c r="E30" s="252"/>
      <c r="F30" s="252"/>
      <c r="G30" s="253"/>
      <c r="H30" s="251">
        <f>+ส่วนที่3!E34</f>
        <v>0</v>
      </c>
      <c r="I30" s="255"/>
      <c r="J30" s="255"/>
      <c r="K30" s="256"/>
    </row>
    <row r="31" spans="1:11">
      <c r="A31" s="71"/>
      <c r="B31" s="72" t="s">
        <v>126</v>
      </c>
      <c r="C31" s="146" t="s">
        <v>235</v>
      </c>
      <c r="D31" s="23"/>
      <c r="E31" s="23"/>
      <c r="F31" s="23"/>
      <c r="G31" s="246"/>
      <c r="H31" s="24"/>
      <c r="I31" s="24"/>
      <c r="J31" s="24"/>
      <c r="K31" s="247"/>
    </row>
    <row r="32" spans="1:11">
      <c r="A32" s="90"/>
      <c r="B32" s="72" t="s">
        <v>128</v>
      </c>
      <c r="C32" s="146" t="s">
        <v>34</v>
      </c>
      <c r="D32" s="23"/>
      <c r="E32" s="23"/>
      <c r="F32" s="23"/>
      <c r="G32" s="246"/>
      <c r="H32" s="24"/>
      <c r="I32" s="24"/>
      <c r="J32" s="24"/>
      <c r="K32" s="247"/>
    </row>
    <row r="33" spans="1:11" s="16" customFormat="1">
      <c r="A33" s="67" t="s">
        <v>9</v>
      </c>
      <c r="B33" s="150" t="s">
        <v>37</v>
      </c>
      <c r="C33" s="245"/>
      <c r="D33" s="151">
        <f>SUM(D34:D39)</f>
        <v>0</v>
      </c>
      <c r="E33" s="151">
        <f t="shared" ref="E33:F33" si="2">SUM(E34:E39)</f>
        <v>0</v>
      </c>
      <c r="F33" s="151">
        <f t="shared" si="2"/>
        <v>0</v>
      </c>
      <c r="G33" s="246"/>
      <c r="H33" s="152">
        <f>SUM(H34:H39)</f>
        <v>0</v>
      </c>
      <c r="I33" s="152">
        <f t="shared" ref="I33:J33" si="3">SUM(I34:I39)</f>
        <v>0</v>
      </c>
      <c r="J33" s="152">
        <f t="shared" si="3"/>
        <v>0</v>
      </c>
      <c r="K33" s="247"/>
    </row>
    <row r="34" spans="1:11">
      <c r="A34" s="71"/>
      <c r="B34" s="72" t="s">
        <v>147</v>
      </c>
      <c r="C34" s="146" t="s">
        <v>193</v>
      </c>
      <c r="D34" s="23"/>
      <c r="E34" s="23"/>
      <c r="F34" s="23"/>
      <c r="G34" s="246"/>
      <c r="H34" s="24"/>
      <c r="I34" s="24"/>
      <c r="J34" s="24"/>
      <c r="K34" s="247"/>
    </row>
    <row r="35" spans="1:11">
      <c r="A35" s="71"/>
      <c r="B35" s="72" t="s">
        <v>148</v>
      </c>
      <c r="C35" s="146" t="s">
        <v>194</v>
      </c>
      <c r="D35" s="23"/>
      <c r="E35" s="23"/>
      <c r="F35" s="23"/>
      <c r="G35" s="246"/>
      <c r="H35" s="24"/>
      <c r="I35" s="24"/>
      <c r="J35" s="24"/>
      <c r="K35" s="247"/>
    </row>
    <row r="36" spans="1:11">
      <c r="A36" s="71"/>
      <c r="B36" s="105" t="s">
        <v>149</v>
      </c>
      <c r="C36" s="269" t="s">
        <v>195</v>
      </c>
      <c r="D36" s="23"/>
      <c r="E36" s="23"/>
      <c r="F36" s="23"/>
      <c r="G36" s="246"/>
      <c r="H36" s="24"/>
      <c r="I36" s="24"/>
      <c r="J36" s="24"/>
      <c r="K36" s="247"/>
    </row>
    <row r="37" spans="1:11" s="273" customFormat="1" ht="37.5">
      <c r="A37" s="270"/>
      <c r="B37" s="105" t="s">
        <v>150</v>
      </c>
      <c r="C37" s="240" t="s">
        <v>196</v>
      </c>
      <c r="D37" s="107"/>
      <c r="E37" s="107"/>
      <c r="F37" s="107"/>
      <c r="G37" s="271"/>
      <c r="H37" s="108"/>
      <c r="I37" s="108"/>
      <c r="J37" s="108"/>
      <c r="K37" s="272"/>
    </row>
    <row r="38" spans="1:11">
      <c r="A38" s="71"/>
      <c r="B38" s="72" t="s">
        <v>151</v>
      </c>
      <c r="C38" s="146" t="s">
        <v>236</v>
      </c>
      <c r="D38" s="23"/>
      <c r="E38" s="23"/>
      <c r="F38" s="23"/>
      <c r="G38" s="246"/>
      <c r="H38" s="24"/>
      <c r="I38" s="24"/>
      <c r="J38" s="24"/>
      <c r="K38" s="247"/>
    </row>
    <row r="39" spans="1:11">
      <c r="A39" s="90"/>
      <c r="B39" s="72" t="s">
        <v>152</v>
      </c>
      <c r="C39" s="146" t="s">
        <v>177</v>
      </c>
      <c r="D39" s="23"/>
      <c r="E39" s="23"/>
      <c r="F39" s="23"/>
      <c r="G39" s="246"/>
      <c r="H39" s="24"/>
      <c r="I39" s="24"/>
      <c r="J39" s="24"/>
      <c r="K39" s="247"/>
    </row>
    <row r="40" spans="1:11" s="16" customFormat="1">
      <c r="A40" s="67" t="s">
        <v>11</v>
      </c>
      <c r="B40" s="150" t="s">
        <v>38</v>
      </c>
      <c r="C40" s="245"/>
      <c r="D40" s="151">
        <f>SUM(D47:D54)+D41</f>
        <v>0</v>
      </c>
      <c r="E40" s="151">
        <f t="shared" ref="E40:F40" si="4">SUM(E47:E54)+E41</f>
        <v>0</v>
      </c>
      <c r="F40" s="151">
        <f t="shared" si="4"/>
        <v>0</v>
      </c>
      <c r="G40" s="246"/>
      <c r="H40" s="152">
        <f>SUM(H47:H54)+H41</f>
        <v>0</v>
      </c>
      <c r="I40" s="152">
        <f t="shared" ref="I40:J40" si="5">SUM(I47:I54)+I41</f>
        <v>0</v>
      </c>
      <c r="J40" s="152">
        <f t="shared" si="5"/>
        <v>0</v>
      </c>
      <c r="K40" s="247"/>
    </row>
    <row r="41" spans="1:11">
      <c r="A41" s="71"/>
      <c r="B41" s="274">
        <v>4.0999999999999996</v>
      </c>
      <c r="C41" s="146" t="s">
        <v>39</v>
      </c>
      <c r="D41" s="98">
        <f>SUM(D42:D46)</f>
        <v>0</v>
      </c>
      <c r="E41" s="98">
        <f t="shared" ref="E41:F41" si="6">SUM(E42:E46)</f>
        <v>0</v>
      </c>
      <c r="F41" s="98">
        <f t="shared" si="6"/>
        <v>0</v>
      </c>
      <c r="G41" s="246"/>
      <c r="H41" s="99">
        <f>SUM(H42:H46)</f>
        <v>0</v>
      </c>
      <c r="I41" s="99">
        <f t="shared" ref="I41:J41" si="7">SUM(I42:I46)</f>
        <v>0</v>
      </c>
      <c r="J41" s="99">
        <f t="shared" si="7"/>
        <v>0</v>
      </c>
      <c r="K41" s="247"/>
    </row>
    <row r="42" spans="1:11" s="114" customFormat="1">
      <c r="A42" s="130"/>
      <c r="B42" s="275"/>
      <c r="C42" s="276" t="s">
        <v>159</v>
      </c>
      <c r="D42" s="127"/>
      <c r="E42" s="127"/>
      <c r="F42" s="127"/>
      <c r="G42" s="277"/>
      <c r="H42" s="113"/>
      <c r="I42" s="113"/>
      <c r="J42" s="113"/>
      <c r="K42" s="278"/>
    </row>
    <row r="43" spans="1:11" s="114" customFormat="1">
      <c r="A43" s="130"/>
      <c r="B43" s="275"/>
      <c r="C43" s="276" t="s">
        <v>160</v>
      </c>
      <c r="D43" s="127"/>
      <c r="E43" s="127"/>
      <c r="F43" s="127"/>
      <c r="G43" s="277"/>
      <c r="H43" s="113"/>
      <c r="I43" s="113"/>
      <c r="J43" s="113"/>
      <c r="K43" s="278"/>
    </row>
    <row r="44" spans="1:11" s="114" customFormat="1">
      <c r="A44" s="130"/>
      <c r="B44" s="275"/>
      <c r="C44" s="276" t="s">
        <v>161</v>
      </c>
      <c r="D44" s="127"/>
      <c r="E44" s="127"/>
      <c r="F44" s="127"/>
      <c r="G44" s="277"/>
      <c r="H44" s="113"/>
      <c r="I44" s="113"/>
      <c r="J44" s="113"/>
      <c r="K44" s="278"/>
    </row>
    <row r="45" spans="1:11" s="114" customFormat="1">
      <c r="A45" s="130"/>
      <c r="B45" s="275"/>
      <c r="C45" s="276" t="s">
        <v>162</v>
      </c>
      <c r="D45" s="127"/>
      <c r="E45" s="127"/>
      <c r="F45" s="127"/>
      <c r="G45" s="277"/>
      <c r="H45" s="113"/>
      <c r="I45" s="113"/>
      <c r="J45" s="113"/>
      <c r="K45" s="278"/>
    </row>
    <row r="46" spans="1:11" s="114" customFormat="1">
      <c r="A46" s="130"/>
      <c r="B46" s="275"/>
      <c r="C46" s="276" t="s">
        <v>163</v>
      </c>
      <c r="D46" s="127"/>
      <c r="E46" s="127"/>
      <c r="F46" s="127"/>
      <c r="G46" s="277"/>
      <c r="H46" s="113"/>
      <c r="I46" s="113"/>
      <c r="J46" s="113"/>
      <c r="K46" s="278"/>
    </row>
    <row r="47" spans="1:11">
      <c r="A47" s="71"/>
      <c r="B47" s="72" t="s">
        <v>137</v>
      </c>
      <c r="C47" s="146" t="s">
        <v>47</v>
      </c>
      <c r="D47" s="23"/>
      <c r="E47" s="23"/>
      <c r="F47" s="23"/>
      <c r="G47" s="246"/>
      <c r="H47" s="24"/>
      <c r="I47" s="24"/>
      <c r="J47" s="24"/>
      <c r="K47" s="247"/>
    </row>
    <row r="48" spans="1:11">
      <c r="A48" s="71"/>
      <c r="B48" s="72" t="s">
        <v>138</v>
      </c>
      <c r="C48" s="146" t="s">
        <v>40</v>
      </c>
      <c r="D48" s="23"/>
      <c r="E48" s="23"/>
      <c r="F48" s="23"/>
      <c r="G48" s="246"/>
      <c r="H48" s="24"/>
      <c r="I48" s="24"/>
      <c r="J48" s="24"/>
      <c r="K48" s="247"/>
    </row>
    <row r="49" spans="1:11">
      <c r="A49" s="71"/>
      <c r="B49" s="72" t="s">
        <v>153</v>
      </c>
      <c r="C49" s="146" t="s">
        <v>56</v>
      </c>
      <c r="D49" s="23"/>
      <c r="E49" s="23"/>
      <c r="F49" s="23"/>
      <c r="G49" s="246"/>
      <c r="H49" s="24"/>
      <c r="I49" s="24"/>
      <c r="J49" s="24"/>
      <c r="K49" s="247"/>
    </row>
    <row r="50" spans="1:11">
      <c r="A50" s="71"/>
      <c r="B50" s="72" t="s">
        <v>154</v>
      </c>
      <c r="C50" s="146" t="s">
        <v>41</v>
      </c>
      <c r="D50" s="23"/>
      <c r="E50" s="23"/>
      <c r="F50" s="23"/>
      <c r="G50" s="246"/>
      <c r="H50" s="24"/>
      <c r="I50" s="24"/>
      <c r="J50" s="24"/>
      <c r="K50" s="247"/>
    </row>
    <row r="51" spans="1:11">
      <c r="A51" s="71"/>
      <c r="B51" s="72" t="s">
        <v>155</v>
      </c>
      <c r="C51" s="147" t="s">
        <v>60</v>
      </c>
      <c r="D51" s="243"/>
      <c r="E51" s="243"/>
      <c r="F51" s="23"/>
      <c r="G51" s="246"/>
      <c r="H51" s="244"/>
      <c r="I51" s="244"/>
      <c r="J51" s="24"/>
      <c r="K51" s="247"/>
    </row>
    <row r="52" spans="1:11">
      <c r="A52" s="71"/>
      <c r="B52" s="72" t="s">
        <v>156</v>
      </c>
      <c r="C52" s="147" t="s">
        <v>167</v>
      </c>
      <c r="D52" s="243"/>
      <c r="E52" s="243"/>
      <c r="F52" s="23"/>
      <c r="G52" s="246"/>
      <c r="H52" s="244"/>
      <c r="I52" s="244"/>
      <c r="J52" s="24"/>
      <c r="K52" s="247"/>
    </row>
    <row r="53" spans="1:11">
      <c r="A53" s="71"/>
      <c r="B53" s="72" t="s">
        <v>157</v>
      </c>
      <c r="C53" s="146" t="s">
        <v>237</v>
      </c>
      <c r="D53" s="23"/>
      <c r="E53" s="23"/>
      <c r="F53" s="23"/>
      <c r="G53" s="246"/>
      <c r="H53" s="24"/>
      <c r="I53" s="24"/>
      <c r="J53" s="24"/>
      <c r="K53" s="247"/>
    </row>
    <row r="54" spans="1:11">
      <c r="A54" s="90"/>
      <c r="B54" s="72" t="s">
        <v>158</v>
      </c>
      <c r="C54" s="146" t="s">
        <v>66</v>
      </c>
      <c r="D54" s="23"/>
      <c r="E54" s="23"/>
      <c r="F54" s="23"/>
      <c r="G54" s="246"/>
      <c r="H54" s="24"/>
      <c r="I54" s="24"/>
      <c r="J54" s="24"/>
      <c r="K54" s="247"/>
    </row>
    <row r="55" spans="1:11" s="279" customFormat="1" ht="36.75" customHeight="1">
      <c r="A55" s="143" t="s">
        <v>13</v>
      </c>
      <c r="B55" s="366" t="s">
        <v>42</v>
      </c>
      <c r="C55" s="367"/>
      <c r="D55" s="144">
        <f>SUM(D56:D63)</f>
        <v>0</v>
      </c>
      <c r="E55" s="144">
        <f t="shared" ref="E55:F55" si="8">SUM(E56:E63)</f>
        <v>0</v>
      </c>
      <c r="F55" s="144">
        <f t="shared" si="8"/>
        <v>0</v>
      </c>
      <c r="G55" s="271"/>
      <c r="H55" s="145">
        <f>SUM(H56:H63)</f>
        <v>0</v>
      </c>
      <c r="I55" s="145">
        <f t="shared" ref="I55:J55" si="9">SUM(I56:I63)</f>
        <v>0</v>
      </c>
      <c r="J55" s="145">
        <f t="shared" si="9"/>
        <v>0</v>
      </c>
      <c r="K55" s="272"/>
    </row>
    <row r="56" spans="1:11">
      <c r="A56" s="71"/>
      <c r="B56" s="72" t="s">
        <v>140</v>
      </c>
      <c r="C56" s="146" t="s">
        <v>179</v>
      </c>
      <c r="D56" s="243"/>
      <c r="E56" s="23"/>
      <c r="F56" s="243"/>
      <c r="G56" s="246"/>
      <c r="H56" s="244"/>
      <c r="I56" s="24"/>
      <c r="J56" s="244"/>
      <c r="K56" s="247"/>
    </row>
    <row r="57" spans="1:11">
      <c r="A57" s="71"/>
      <c r="B57" s="72" t="s">
        <v>141</v>
      </c>
      <c r="C57" s="146" t="s">
        <v>180</v>
      </c>
      <c r="D57" s="243"/>
      <c r="E57" s="23"/>
      <c r="F57" s="243"/>
      <c r="G57" s="246"/>
      <c r="H57" s="244"/>
      <c r="I57" s="24"/>
      <c r="J57" s="244"/>
      <c r="K57" s="247"/>
    </row>
    <row r="58" spans="1:11">
      <c r="A58" s="71"/>
      <c r="B58" s="72" t="s">
        <v>142</v>
      </c>
      <c r="C58" s="146" t="s">
        <v>57</v>
      </c>
      <c r="D58" s="243"/>
      <c r="E58" s="280"/>
      <c r="F58" s="281"/>
      <c r="G58" s="246"/>
      <c r="H58" s="244"/>
      <c r="I58" s="282"/>
      <c r="J58" s="283"/>
      <c r="K58" s="247"/>
    </row>
    <row r="59" spans="1:11">
      <c r="A59" s="71"/>
      <c r="B59" s="72" t="s">
        <v>143</v>
      </c>
      <c r="C59" s="147" t="s">
        <v>174</v>
      </c>
      <c r="D59" s="243"/>
      <c r="E59" s="243"/>
      <c r="F59" s="281"/>
      <c r="G59" s="246"/>
      <c r="H59" s="244"/>
      <c r="I59" s="244"/>
      <c r="J59" s="283"/>
      <c r="K59" s="247"/>
    </row>
    <row r="60" spans="1:11">
      <c r="A60" s="71"/>
      <c r="B60" s="72" t="s">
        <v>164</v>
      </c>
      <c r="C60" s="147" t="s">
        <v>175</v>
      </c>
      <c r="D60" s="243"/>
      <c r="E60" s="243"/>
      <c r="F60" s="281"/>
      <c r="G60" s="246"/>
      <c r="H60" s="244"/>
      <c r="I60" s="244"/>
      <c r="J60" s="283"/>
      <c r="K60" s="247"/>
    </row>
    <row r="61" spans="1:11">
      <c r="A61" s="71"/>
      <c r="B61" s="72" t="s">
        <v>181</v>
      </c>
      <c r="C61" s="147" t="s">
        <v>176</v>
      </c>
      <c r="D61" s="243"/>
      <c r="E61" s="243"/>
      <c r="F61" s="281"/>
      <c r="G61" s="246"/>
      <c r="H61" s="244"/>
      <c r="I61" s="244"/>
      <c r="J61" s="283"/>
      <c r="K61" s="247"/>
    </row>
    <row r="62" spans="1:11">
      <c r="A62" s="71"/>
      <c r="B62" s="72" t="s">
        <v>182</v>
      </c>
      <c r="C62" s="146" t="s">
        <v>238</v>
      </c>
      <c r="D62" s="23"/>
      <c r="E62" s="23"/>
      <c r="F62" s="23"/>
      <c r="G62" s="246"/>
      <c r="H62" s="24"/>
      <c r="I62" s="24"/>
      <c r="J62" s="24"/>
      <c r="K62" s="247"/>
    </row>
    <row r="63" spans="1:11">
      <c r="A63" s="90"/>
      <c r="B63" s="72" t="s">
        <v>197</v>
      </c>
      <c r="C63" s="146" t="s">
        <v>178</v>
      </c>
      <c r="D63" s="281"/>
      <c r="E63" s="281"/>
      <c r="F63" s="281"/>
      <c r="G63" s="246"/>
      <c r="H63" s="283"/>
      <c r="I63" s="283"/>
      <c r="J63" s="283"/>
      <c r="K63" s="247"/>
    </row>
    <row r="64" spans="1:11" s="16" customFormat="1">
      <c r="A64" s="67">
        <v>6</v>
      </c>
      <c r="B64" s="149" t="s">
        <v>58</v>
      </c>
      <c r="C64" s="150"/>
      <c r="D64" s="246"/>
      <c r="E64" s="246"/>
      <c r="F64" s="246"/>
      <c r="G64" s="151">
        <f>SUM(G65:G69)</f>
        <v>0</v>
      </c>
      <c r="H64" s="247"/>
      <c r="I64" s="247"/>
      <c r="J64" s="247"/>
      <c r="K64" s="152">
        <f>SUM(K65:K69)</f>
        <v>0</v>
      </c>
    </row>
    <row r="65" spans="1:11" s="16" customFormat="1">
      <c r="A65" s="284"/>
      <c r="B65" s="72" t="s">
        <v>187</v>
      </c>
      <c r="C65" s="285" t="s">
        <v>183</v>
      </c>
      <c r="D65" s="237"/>
      <c r="E65" s="237"/>
      <c r="F65" s="237"/>
      <c r="G65" s="286"/>
      <c r="H65" s="238"/>
      <c r="I65" s="238"/>
      <c r="J65" s="238"/>
      <c r="K65" s="287"/>
    </row>
    <row r="66" spans="1:11" s="16" customFormat="1">
      <c r="A66" s="288"/>
      <c r="B66" s="72" t="s">
        <v>188</v>
      </c>
      <c r="C66" s="285" t="s">
        <v>184</v>
      </c>
      <c r="D66" s="237"/>
      <c r="E66" s="237"/>
      <c r="F66" s="237"/>
      <c r="G66" s="286"/>
      <c r="H66" s="238"/>
      <c r="I66" s="238"/>
      <c r="J66" s="238"/>
      <c r="K66" s="287"/>
    </row>
    <row r="67" spans="1:11" s="16" customFormat="1">
      <c r="A67" s="288"/>
      <c r="B67" s="72" t="s">
        <v>189</v>
      </c>
      <c r="C67" s="285" t="s">
        <v>185</v>
      </c>
      <c r="D67" s="237"/>
      <c r="E67" s="237"/>
      <c r="F67" s="237"/>
      <c r="G67" s="286"/>
      <c r="H67" s="238"/>
      <c r="I67" s="238"/>
      <c r="J67" s="238"/>
      <c r="K67" s="287"/>
    </row>
    <row r="68" spans="1:11" s="16" customFormat="1">
      <c r="A68" s="288"/>
      <c r="B68" s="72" t="s">
        <v>190</v>
      </c>
      <c r="C68" s="285" t="s">
        <v>186</v>
      </c>
      <c r="D68" s="237"/>
      <c r="E68" s="237"/>
      <c r="F68" s="237"/>
      <c r="G68" s="286"/>
      <c r="H68" s="238"/>
      <c r="I68" s="238"/>
      <c r="J68" s="238"/>
      <c r="K68" s="287"/>
    </row>
    <row r="69" spans="1:11" s="16" customFormat="1">
      <c r="A69" s="289"/>
      <c r="B69" s="72" t="s">
        <v>191</v>
      </c>
      <c r="C69" s="285" t="s">
        <v>34</v>
      </c>
      <c r="D69" s="237"/>
      <c r="E69" s="237"/>
      <c r="F69" s="237"/>
      <c r="G69" s="286"/>
      <c r="H69" s="238"/>
      <c r="I69" s="238"/>
      <c r="J69" s="238"/>
      <c r="K69" s="287"/>
    </row>
    <row r="70" spans="1:11" s="16" customFormat="1" ht="19.5" thickBot="1">
      <c r="A70" s="290"/>
      <c r="B70" s="291" t="s">
        <v>165</v>
      </c>
      <c r="C70" s="292"/>
      <c r="D70" s="293">
        <f>+D7+D15+D33+D40+D55+D64</f>
        <v>0</v>
      </c>
      <c r="E70" s="293">
        <f>+E7+E15+E33+E40+E55+E64</f>
        <v>0</v>
      </c>
      <c r="F70" s="293">
        <f>+F7+F15+F33+F40+F55+F64</f>
        <v>0</v>
      </c>
      <c r="G70" s="293">
        <f>+G64</f>
        <v>0</v>
      </c>
      <c r="H70" s="294">
        <f>+H7+H15+H33+H40+H55+H64</f>
        <v>0</v>
      </c>
      <c r="I70" s="294">
        <f>+I7+I15+I33+I40+I55+I64</f>
        <v>0</v>
      </c>
      <c r="J70" s="294">
        <f>+J7+J15+J33+J40+J55+J64</f>
        <v>0</v>
      </c>
      <c r="K70" s="294">
        <f>+K64</f>
        <v>0</v>
      </c>
    </row>
    <row r="71" spans="1:11" s="16" customFormat="1" ht="6.75" customHeight="1" thickTop="1">
      <c r="A71" s="295"/>
      <c r="B71" s="295"/>
      <c r="C71" s="295"/>
      <c r="D71" s="296"/>
      <c r="E71" s="296"/>
      <c r="F71" s="296"/>
      <c r="G71" s="296"/>
      <c r="H71" s="297"/>
      <c r="I71" s="297"/>
      <c r="J71" s="297"/>
      <c r="K71" s="297"/>
    </row>
    <row r="72" spans="1:11">
      <c r="A72" s="298"/>
      <c r="B72" s="299" t="s">
        <v>229</v>
      </c>
      <c r="C72" s="300"/>
      <c r="D72" s="371">
        <f>SUM(D70:G70)</f>
        <v>0</v>
      </c>
      <c r="E72" s="372"/>
      <c r="F72" s="372"/>
      <c r="G72" s="373"/>
      <c r="H72" s="368">
        <f>SUM(H70:K70)</f>
        <v>0</v>
      </c>
      <c r="I72" s="369"/>
      <c r="J72" s="369"/>
      <c r="K72" s="370"/>
    </row>
  </sheetData>
  <sheetProtection algorithmName="SHA-512" hashValue="g2VfbI3sm/bSEUitUiOIcVTIPxNzebjfZlI+xw5O/ejfOmyEhATL0IE/1vtOLsrC3hDR7z1Ah9SLSQ++lhJlRw==" saltValue="n0sH5An41L9GHXofSyd91Q==" spinCount="100000" sheet="1" objects="1" scenarios="1"/>
  <mergeCells count="11">
    <mergeCell ref="H72:K72"/>
    <mergeCell ref="D72:G72"/>
    <mergeCell ref="B55:C55"/>
    <mergeCell ref="A3:A6"/>
    <mergeCell ref="B3:C6"/>
    <mergeCell ref="D3:G3"/>
    <mergeCell ref="H3:K3"/>
    <mergeCell ref="D4:G4"/>
    <mergeCell ref="H4:K4"/>
    <mergeCell ref="E5:F5"/>
    <mergeCell ref="I5:J5"/>
  </mergeCells>
  <printOptions horizontalCentered="1"/>
  <pageMargins left="0.19685039370078741" right="0.19685039370078741" top="0.74803149606299213" bottom="0.74803149606299213" header="0.31496062992125984" footer="0.31496062992125984"/>
  <pageSetup paperSize="9" scale="95" orientation="portrait" r:id="rId1"/>
  <rowBreaks count="2" manualBreakCount="2">
    <brk id="14" max="16383" man="1"/>
    <brk id="3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I44"/>
  <sheetViews>
    <sheetView showGridLines="0" zoomScaleNormal="100" workbookViewId="0">
      <selection activeCell="E19" sqref="E19"/>
    </sheetView>
  </sheetViews>
  <sheetFormatPr defaultRowHeight="18.75"/>
  <cols>
    <col min="1" max="1" width="4.7109375" style="6" customWidth="1"/>
    <col min="2" max="2" width="2.7109375" style="6" customWidth="1"/>
    <col min="3" max="3" width="3.85546875" style="6" customWidth="1"/>
    <col min="4" max="4" width="48.140625" style="6" customWidth="1"/>
    <col min="5" max="5" width="23.28515625" style="156" customWidth="1"/>
    <col min="6" max="6" width="23.28515625" style="6" customWidth="1"/>
    <col min="7" max="7" width="16.28515625" style="6" customWidth="1"/>
    <col min="8" max="8" width="13.28515625" style="6" bestFit="1" customWidth="1"/>
    <col min="9" max="9" width="12.85546875" style="6" customWidth="1"/>
    <col min="10" max="16384" width="9.140625" style="6"/>
  </cols>
  <sheetData>
    <row r="1" spans="1:9">
      <c r="A1" s="5" t="s">
        <v>79</v>
      </c>
      <c r="B1" s="5"/>
      <c r="D1" s="5"/>
    </row>
    <row r="2" spans="1:9">
      <c r="D2" s="5"/>
      <c r="E2" s="6"/>
    </row>
    <row r="3" spans="1:9">
      <c r="A3" s="354" t="s">
        <v>44</v>
      </c>
      <c r="B3" s="354" t="s">
        <v>4</v>
      </c>
      <c r="C3" s="354"/>
      <c r="D3" s="354"/>
      <c r="E3" s="157" t="s">
        <v>81</v>
      </c>
      <c r="F3" s="158" t="s">
        <v>82</v>
      </c>
    </row>
    <row r="4" spans="1:9">
      <c r="A4" s="354"/>
      <c r="B4" s="354"/>
      <c r="C4" s="354"/>
      <c r="D4" s="354"/>
      <c r="E4" s="159" t="s">
        <v>168</v>
      </c>
      <c r="F4" s="160" t="s">
        <v>169</v>
      </c>
    </row>
    <row r="5" spans="1:9">
      <c r="A5" s="354"/>
      <c r="B5" s="354"/>
      <c r="C5" s="354"/>
      <c r="D5" s="354"/>
      <c r="E5" s="161" t="s">
        <v>80</v>
      </c>
      <c r="F5" s="162" t="s">
        <v>80</v>
      </c>
    </row>
    <row r="6" spans="1:9">
      <c r="A6" s="163">
        <v>1</v>
      </c>
      <c r="B6" s="164" t="s">
        <v>83</v>
      </c>
      <c r="C6" s="164"/>
      <c r="D6" s="165"/>
      <c r="E6" s="46"/>
      <c r="F6" s="166"/>
    </row>
    <row r="7" spans="1:9">
      <c r="A7" s="163">
        <v>2</v>
      </c>
      <c r="B7" s="164" t="s">
        <v>67</v>
      </c>
      <c r="C7" s="164"/>
      <c r="D7" s="165"/>
      <c r="E7" s="151">
        <f>SUM(E8:E12)</f>
        <v>0</v>
      </c>
      <c r="F7" s="152">
        <f>SUM(F8:F12)</f>
        <v>0</v>
      </c>
      <c r="G7" s="167"/>
    </row>
    <row r="8" spans="1:9" s="5" customFormat="1">
      <c r="A8" s="168"/>
      <c r="B8" s="169"/>
      <c r="C8" s="153" t="s">
        <v>90</v>
      </c>
      <c r="D8" s="170"/>
      <c r="E8" s="92">
        <f>(ส่วนที่2!E8+ส่วนที่3!D59)-ส่วนที่4!G65</f>
        <v>0</v>
      </c>
      <c r="F8" s="75">
        <f>(E8+ส่วนที่3!E59)-ส่วนที่4!K65</f>
        <v>0</v>
      </c>
    </row>
    <row r="9" spans="1:9" s="5" customFormat="1">
      <c r="A9" s="168"/>
      <c r="B9" s="169"/>
      <c r="C9" s="153" t="s">
        <v>91</v>
      </c>
      <c r="D9" s="170"/>
      <c r="E9" s="92">
        <f>(ส่วนที่2!E9+ส่วนที่3!D60)-ส่วนที่4!G66</f>
        <v>0</v>
      </c>
      <c r="F9" s="75">
        <f>(E9+ส่วนที่3!E60)-ส่วนที่4!K66</f>
        <v>0</v>
      </c>
    </row>
    <row r="10" spans="1:9" s="5" customFormat="1">
      <c r="A10" s="168"/>
      <c r="B10" s="169"/>
      <c r="C10" s="153" t="s">
        <v>92</v>
      </c>
      <c r="D10" s="170"/>
      <c r="E10" s="92">
        <f>(ส่วนที่2!E10+ส่วนที่3!D61)-ส่วนที่4!G67</f>
        <v>0</v>
      </c>
      <c r="F10" s="75">
        <f>(E10+ส่วนที่3!E61)-ส่วนที่4!K67</f>
        <v>0</v>
      </c>
    </row>
    <row r="11" spans="1:9" s="5" customFormat="1">
      <c r="A11" s="168"/>
      <c r="B11" s="169"/>
      <c r="C11" s="153" t="s">
        <v>93</v>
      </c>
      <c r="D11" s="170"/>
      <c r="E11" s="92">
        <f>(ส่วนที่2!E11+ส่วนที่3!D62)-ส่วนที่4!G68</f>
        <v>0</v>
      </c>
      <c r="F11" s="75">
        <f>(E11+ส่วนที่3!E62)-ส่วนที่4!K68</f>
        <v>0</v>
      </c>
    </row>
    <row r="12" spans="1:9" s="5" customFormat="1">
      <c r="A12" s="168"/>
      <c r="B12" s="169"/>
      <c r="C12" s="153" t="s">
        <v>94</v>
      </c>
      <c r="D12" s="170"/>
      <c r="E12" s="92">
        <f>(ส่วนที่2!E12+ส่วนที่3!D63)-ส่วนที่4!G69</f>
        <v>0</v>
      </c>
      <c r="F12" s="75">
        <f>(E12+ส่วนที่3!E63)-ส่วนที่4!K69</f>
        <v>0</v>
      </c>
    </row>
    <row r="13" spans="1:9">
      <c r="A13" s="163">
        <v>3</v>
      </c>
      <c r="B13" s="164" t="s">
        <v>68</v>
      </c>
      <c r="C13" s="164"/>
      <c r="D13" s="165"/>
      <c r="E13" s="151">
        <f>+E14+E22+E25+E26+E27+E28+E29+E30+E31+E32+E33+E34</f>
        <v>0</v>
      </c>
      <c r="F13" s="152">
        <f>+F14+F22+F25+F26+F27+F28+F29+F30+F31+F32+F33+F34</f>
        <v>0</v>
      </c>
      <c r="H13" s="167"/>
      <c r="I13" s="167"/>
    </row>
    <row r="14" spans="1:9">
      <c r="A14" s="20"/>
      <c r="B14" s="171"/>
      <c r="C14" s="153" t="s">
        <v>95</v>
      </c>
      <c r="D14" s="73"/>
      <c r="E14" s="172">
        <f>SUM(E15:E21)</f>
        <v>0</v>
      </c>
      <c r="F14" s="173">
        <f>SUM(F15:F21)</f>
        <v>0</v>
      </c>
      <c r="G14" s="174"/>
      <c r="H14" s="167"/>
      <c r="I14" s="167"/>
    </row>
    <row r="15" spans="1:9" s="114" customFormat="1">
      <c r="A15" s="175"/>
      <c r="B15" s="176"/>
      <c r="C15" s="177"/>
      <c r="D15" s="102" t="s">
        <v>124</v>
      </c>
      <c r="E15" s="178">
        <f>(ส่วนที่2!E15+ส่วนที่3!D16)-((ส่วนที่4!E7+ส่วนที่4!E15+ส่วนที่4!E33+ส่วนที่4!E40+ส่วนที่4!E55)-(ส่วนที่4!E10+ส่วนที่4!E11+ส่วนที่4!E12+ส่วนที่4!E13+ส่วนที่4!E56+ส่วนที่4!E57))</f>
        <v>0</v>
      </c>
      <c r="F15" s="179">
        <f>(ส่วนที่5!E15+ส่วนที่3!E16)-((ส่วนที่4!I7+ส่วนที่4!I15+ส่วนที่4!I33+ส่วนที่4!I40+ส่วนที่4!I55)-(ส่วนที่4!I10+ส่วนที่4!I11+ส่วนที่4!I12+ส่วนที่4!I13+ส่วนที่4!I56+ส่วนที่4!I57))</f>
        <v>0</v>
      </c>
      <c r="G15" s="180"/>
      <c r="H15" s="181"/>
      <c r="I15" s="181"/>
    </row>
    <row r="16" spans="1:9" s="114" customFormat="1">
      <c r="A16" s="175"/>
      <c r="B16" s="176"/>
      <c r="C16" s="177"/>
      <c r="D16" s="102" t="s">
        <v>125</v>
      </c>
      <c r="E16" s="88">
        <f>(ส่วนที่2!E16+ส่วนที่3!D17)-ส่วนที่4!E10</f>
        <v>0</v>
      </c>
      <c r="F16" s="89">
        <f>(E16+ส่วนที่3!E17)-ส่วนที่4!I10</f>
        <v>0</v>
      </c>
      <c r="G16" s="180"/>
      <c r="H16" s="181"/>
    </row>
    <row r="17" spans="1:9" s="114" customFormat="1">
      <c r="A17" s="175"/>
      <c r="B17" s="176"/>
      <c r="C17" s="177"/>
      <c r="D17" s="102" t="s">
        <v>96</v>
      </c>
      <c r="E17" s="88">
        <f>(ส่วนที่2!E17+ส่วนที่3!D18)-ส่วนที่4!E11</f>
        <v>0</v>
      </c>
      <c r="F17" s="89">
        <f>(E17+ส่วนที่3!E18)-ส่วนที่4!I11</f>
        <v>0</v>
      </c>
      <c r="G17" s="180"/>
      <c r="I17" s="181"/>
    </row>
    <row r="18" spans="1:9" s="114" customFormat="1">
      <c r="A18" s="175"/>
      <c r="B18" s="176"/>
      <c r="C18" s="177"/>
      <c r="D18" s="102" t="s">
        <v>97</v>
      </c>
      <c r="E18" s="88">
        <f>(ส่วนที่2!E18+ส่วนที่3!D19)-ส่วนที่4!E12</f>
        <v>0</v>
      </c>
      <c r="F18" s="89">
        <f>(E18+ส่วนที่3!E19)-ส่วนที่4!I12</f>
        <v>0</v>
      </c>
      <c r="G18" s="180"/>
    </row>
    <row r="19" spans="1:9" s="114" customFormat="1">
      <c r="A19" s="175"/>
      <c r="B19" s="176"/>
      <c r="C19" s="177"/>
      <c r="D19" s="102" t="s">
        <v>98</v>
      </c>
      <c r="E19" s="88">
        <f>(ส่วนที่2!E19+ส่วนที่3!D20)-ส่วนที่4!E13</f>
        <v>0</v>
      </c>
      <c r="F19" s="89">
        <f>(E19+ส่วนที่3!E20)-ส่วนที่4!I13</f>
        <v>0</v>
      </c>
      <c r="G19" s="180"/>
    </row>
    <row r="20" spans="1:9" s="114" customFormat="1">
      <c r="A20" s="175"/>
      <c r="B20" s="176"/>
      <c r="C20" s="177"/>
      <c r="D20" s="102" t="s">
        <v>99</v>
      </c>
      <c r="E20" s="88">
        <f>(ส่วนที่2!E20+ส่วนที่3!D21)-ส่วนที่4!E56</f>
        <v>0</v>
      </c>
      <c r="F20" s="89">
        <f>(E20+ส่วนที่3!E21)-ส่วนที่4!I56</f>
        <v>0</v>
      </c>
      <c r="G20" s="180"/>
    </row>
    <row r="21" spans="1:9" s="114" customFormat="1">
      <c r="A21" s="175"/>
      <c r="B21" s="176"/>
      <c r="C21" s="177"/>
      <c r="D21" s="102" t="s">
        <v>100</v>
      </c>
      <c r="E21" s="88">
        <f>(ส่วนที่2!E21+ส่วนที่3!D22)-ส่วนที่4!E57</f>
        <v>0</v>
      </c>
      <c r="F21" s="89">
        <f>(E21+ส่วนที่3!E22)-ส่วนที่4!I57</f>
        <v>0</v>
      </c>
    </row>
    <row r="22" spans="1:9">
      <c r="A22" s="20"/>
      <c r="B22" s="171"/>
      <c r="C22" s="153" t="s">
        <v>201</v>
      </c>
      <c r="D22" s="182"/>
      <c r="E22" s="98">
        <f>SUM(E23:E24)</f>
        <v>0</v>
      </c>
      <c r="F22" s="99">
        <f>SUM(F23:F24)</f>
        <v>0</v>
      </c>
      <c r="G22" s="174"/>
    </row>
    <row r="23" spans="1:9" s="114" customFormat="1">
      <c r="A23" s="175"/>
      <c r="B23" s="176"/>
      <c r="C23" s="177"/>
      <c r="D23" s="183" t="s">
        <v>101</v>
      </c>
      <c r="E23" s="88">
        <f>(ส่วนที่2!E23+ส่วนที่3!D48)-ส่วนที่4!F58</f>
        <v>0</v>
      </c>
      <c r="F23" s="89">
        <f>(E23+ส่วนที่3!E48)-ส่วนที่4!J58</f>
        <v>0</v>
      </c>
      <c r="I23" s="181"/>
    </row>
    <row r="24" spans="1:9" s="114" customFormat="1">
      <c r="A24" s="175"/>
      <c r="B24" s="176"/>
      <c r="C24" s="177"/>
      <c r="D24" s="183" t="s">
        <v>102</v>
      </c>
      <c r="E24" s="59"/>
      <c r="F24" s="103"/>
    </row>
    <row r="25" spans="1:9">
      <c r="A25" s="20"/>
      <c r="B25" s="171"/>
      <c r="C25" s="153" t="s">
        <v>103</v>
      </c>
      <c r="D25" s="73"/>
      <c r="E25" s="51"/>
      <c r="F25" s="184"/>
      <c r="G25" s="174"/>
      <c r="H25" s="174"/>
      <c r="I25" s="174"/>
    </row>
    <row r="26" spans="1:9">
      <c r="A26" s="20"/>
      <c r="B26" s="171"/>
      <c r="C26" s="153" t="s">
        <v>104</v>
      </c>
      <c r="D26" s="73"/>
      <c r="E26" s="51"/>
      <c r="F26" s="184"/>
      <c r="I26" s="174"/>
    </row>
    <row r="27" spans="1:9">
      <c r="A27" s="20"/>
      <c r="B27" s="171"/>
      <c r="C27" s="153" t="s">
        <v>105</v>
      </c>
      <c r="D27" s="73"/>
      <c r="E27" s="51"/>
      <c r="F27" s="184"/>
      <c r="I27" s="174"/>
    </row>
    <row r="28" spans="1:9">
      <c r="A28" s="20"/>
      <c r="B28" s="171"/>
      <c r="C28" s="153" t="s">
        <v>106</v>
      </c>
      <c r="D28" s="73"/>
      <c r="E28" s="51"/>
      <c r="F28" s="184"/>
      <c r="I28" s="185"/>
    </row>
    <row r="29" spans="1:9">
      <c r="A29" s="20"/>
      <c r="B29" s="171"/>
      <c r="C29" s="153" t="s">
        <v>107</v>
      </c>
      <c r="D29" s="73"/>
      <c r="E29" s="92">
        <f>(ส่วนที่2!E29+ส่วนที่3!D52)-ส่วนที่4!F51</f>
        <v>0</v>
      </c>
      <c r="F29" s="75">
        <f>(E29+ส่วนที่3!E52)-ส่วนที่4!J51</f>
        <v>0</v>
      </c>
      <c r="I29" s="174"/>
    </row>
    <row r="30" spans="1:9">
      <c r="A30" s="20"/>
      <c r="B30" s="171"/>
      <c r="C30" s="153" t="s">
        <v>108</v>
      </c>
      <c r="D30" s="73" t="s">
        <v>167</v>
      </c>
      <c r="E30" s="92">
        <f>(ส่วนที่2!E30+ส่วนที่3!D53)-ส่วนที่4!F52</f>
        <v>0</v>
      </c>
      <c r="F30" s="75">
        <f>(E30+ส่วนที่3!E53)-ส่วนที่4!J52</f>
        <v>0</v>
      </c>
    </row>
    <row r="31" spans="1:9">
      <c r="A31" s="20"/>
      <c r="B31" s="171"/>
      <c r="C31" s="153" t="s">
        <v>109</v>
      </c>
      <c r="D31" s="73"/>
      <c r="E31" s="92">
        <f>(ส่วนที่2!E31+ส่วนที่3!D54)-ส่วนที่4!F59</f>
        <v>0</v>
      </c>
      <c r="F31" s="75">
        <f>(E31+ส่วนที่3!E54)-ส่วนที่4!J59</f>
        <v>0</v>
      </c>
      <c r="I31" s="174"/>
    </row>
    <row r="32" spans="1:9">
      <c r="A32" s="20"/>
      <c r="B32" s="171"/>
      <c r="C32" s="153" t="s">
        <v>110</v>
      </c>
      <c r="D32" s="73"/>
      <c r="E32" s="92">
        <f>(ส่วนที่2!E32+ส่วนที่3!D55)-ส่วนที่4!F60</f>
        <v>0</v>
      </c>
      <c r="F32" s="75">
        <f>(E32+ส่วนที่3!E55)-ส่วนที่4!J60</f>
        <v>0</v>
      </c>
    </row>
    <row r="33" spans="1:6">
      <c r="A33" s="20"/>
      <c r="B33" s="171"/>
      <c r="C33" s="153" t="s">
        <v>111</v>
      </c>
      <c r="D33" s="73"/>
      <c r="E33" s="92">
        <f>(ส่วนที่2!E33+ส่วนที่3!D56)-ส่วนที่4!F61</f>
        <v>0</v>
      </c>
      <c r="F33" s="75">
        <f>(E33+ส่วนที่3!E56)-ส่วนที่4!J61</f>
        <v>0</v>
      </c>
    </row>
    <row r="34" spans="1:6">
      <c r="A34" s="20"/>
      <c r="B34" s="171"/>
      <c r="C34" s="153" t="s">
        <v>112</v>
      </c>
      <c r="D34" s="73"/>
      <c r="E34" s="51"/>
      <c r="F34" s="184"/>
    </row>
    <row r="35" spans="1:6">
      <c r="A35" s="163">
        <v>4</v>
      </c>
      <c r="B35" s="164" t="s">
        <v>69</v>
      </c>
      <c r="C35" s="165"/>
      <c r="D35" s="165"/>
      <c r="E35" s="46"/>
      <c r="F35" s="166"/>
    </row>
    <row r="36" spans="1:6" ht="28.5" customHeight="1">
      <c r="A36" s="393" t="s">
        <v>61</v>
      </c>
      <c r="B36" s="394"/>
      <c r="C36" s="394"/>
      <c r="D36" s="395"/>
      <c r="E36" s="186">
        <f>+E6+E7+E13+E35</f>
        <v>0</v>
      </c>
      <c r="F36" s="187">
        <f>+F6+F7+F13+F35</f>
        <v>0</v>
      </c>
    </row>
    <row r="37" spans="1:6" ht="5.25" customHeight="1">
      <c r="E37" s="188"/>
      <c r="F37" s="189"/>
    </row>
    <row r="38" spans="1:6" s="194" customFormat="1">
      <c r="A38" s="190"/>
      <c r="B38" s="191" t="s">
        <v>225</v>
      </c>
      <c r="C38" s="191"/>
      <c r="D38" s="191"/>
      <c r="E38" s="192">
        <f>ส่วนที่3!D64</f>
        <v>0</v>
      </c>
      <c r="F38" s="193">
        <f>ส่วนที่3!E64</f>
        <v>0</v>
      </c>
    </row>
    <row r="39" spans="1:6" s="194" customFormat="1">
      <c r="A39" s="190"/>
      <c r="B39" s="191" t="s">
        <v>226</v>
      </c>
      <c r="C39" s="191"/>
      <c r="D39" s="191"/>
      <c r="E39" s="192">
        <f>SUM(ส่วนที่4!D70:G70)</f>
        <v>0</v>
      </c>
      <c r="F39" s="193">
        <f>SUM(ส่วนที่4!H70:K70)</f>
        <v>0</v>
      </c>
    </row>
    <row r="40" spans="1:6" s="194" customFormat="1">
      <c r="A40" s="190"/>
      <c r="B40" s="191" t="s">
        <v>227</v>
      </c>
      <c r="C40" s="191"/>
      <c r="D40" s="191"/>
      <c r="E40" s="195">
        <f>E38-E39</f>
        <v>0</v>
      </c>
      <c r="F40" s="196">
        <f>F38-F39</f>
        <v>0</v>
      </c>
    </row>
    <row r="41" spans="1:6" s="194" customFormat="1">
      <c r="A41" s="190"/>
      <c r="B41" s="191"/>
      <c r="C41" s="191"/>
      <c r="D41" s="197" t="s">
        <v>228</v>
      </c>
      <c r="E41" s="198" t="str">
        <f>IF(E40=0,"ใช้จ่ายพอดีงบประมาณ",IF(E40&gt;0,"งบประมาณคงเหลือยกไป","ใช้งบประมาณมากกว่าที่มี"))</f>
        <v>ใช้จ่ายพอดีงบประมาณ</v>
      </c>
      <c r="F41" s="199" t="str">
        <f>IF(F40=0,"ใช้จ่ายพอดีงบประมาณ",IF(F40&gt;0,"งบประมาณคงเหลือยกไป","ใช้งบประมาณมากกว่าที่มี"))</f>
        <v>ใช้จ่ายพอดีงบประมาณ</v>
      </c>
    </row>
    <row r="42" spans="1:6" ht="4.5" customHeight="1">
      <c r="A42" s="200"/>
      <c r="B42" s="200"/>
      <c r="C42" s="200"/>
      <c r="D42" s="200"/>
    </row>
    <row r="43" spans="1:6">
      <c r="A43" s="201"/>
      <c r="B43" s="202"/>
      <c r="C43" s="202"/>
      <c r="D43" s="203" t="str">
        <f>IF(E36=E40,"เงินคงเหลือส่วนที่ 5 ถูกต้อง","เงินคงเหลือในส่วนที่ 5 คลาดเคลื่อน  จำนวน")</f>
        <v>เงินคงเหลือส่วนที่ 5 ถูกต้อง</v>
      </c>
      <c r="E43" s="204">
        <f>E40-E36</f>
        <v>0</v>
      </c>
      <c r="F43" s="205"/>
    </row>
    <row r="44" spans="1:6">
      <c r="A44" s="396" t="str">
        <f>IF(F36=F40,"เงินคงเหลือส่วนที่ 5 ถูกต้อง","เงินคงเหลือในส่วนที่ 5 คลาดเคลื่อน  จำนวน")</f>
        <v>เงินคงเหลือส่วนที่ 5 ถูกต้อง</v>
      </c>
      <c r="B44" s="396"/>
      <c r="C44" s="396"/>
      <c r="D44" s="396"/>
      <c r="E44" s="396"/>
      <c r="F44" s="206">
        <f>F40-F36</f>
        <v>0</v>
      </c>
    </row>
  </sheetData>
  <sheetProtection algorithmName="SHA-512" hashValue="ur3kyFbsv5E+Oe8met9YzKIFnLWZjsSfSa5x5DFAFVVT9nIbFWm4HUeTrcBUpgqCj7Ggsxj/mCYZFJJjQTRTXQ==" saltValue="mUMlyHwXxUTtZSHatbpk9Q==" spinCount="100000" sheet="1" objects="1" scenarios="1"/>
  <mergeCells count="4">
    <mergeCell ref="A3:A5"/>
    <mergeCell ref="B3:D5"/>
    <mergeCell ref="A36:D36"/>
    <mergeCell ref="A44:E44"/>
  </mergeCells>
  <printOptions horizontalCentered="1"/>
  <pageMargins left="0.31496062992125984" right="0.31496062992125984" top="0.74803149606299213" bottom="0.15748031496062992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B5"/>
  <sheetViews>
    <sheetView showGridLines="0" workbookViewId="0">
      <selection activeCell="B9" sqref="B9"/>
    </sheetView>
  </sheetViews>
  <sheetFormatPr defaultRowHeight="18.75"/>
  <cols>
    <col min="2" max="2" width="42" customWidth="1"/>
  </cols>
  <sheetData>
    <row r="2" spans="2:2">
      <c r="B2" s="1" t="s">
        <v>199</v>
      </c>
    </row>
    <row r="3" spans="2:2">
      <c r="B3" s="3" t="s">
        <v>198</v>
      </c>
    </row>
    <row r="4" spans="2:2">
      <c r="B4" s="4" t="s">
        <v>200</v>
      </c>
    </row>
    <row r="5" spans="2:2">
      <c r="B5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ใบปะหน้า</vt:lpstr>
      <vt:lpstr>คำชี้แจง</vt:lpstr>
      <vt:lpstr>ส่วนที่1</vt:lpstr>
      <vt:lpstr>ส่วนที่2</vt:lpstr>
      <vt:lpstr>ส่วนที่3</vt:lpstr>
      <vt:lpstr>ส่วนที่4</vt:lpstr>
      <vt:lpstr>ส่วนที่5</vt:lpstr>
      <vt:lpstr>บันทึก</vt:lpstr>
      <vt:lpstr>ส่วนที่3!Print_Titles</vt:lpstr>
      <vt:lpstr>ส่วนที่4!Print_Titles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Hobbit</dc:creator>
  <cp:lastModifiedBy>PLAN05</cp:lastModifiedBy>
  <cp:lastPrinted>2017-03-31T03:25:14Z</cp:lastPrinted>
  <dcterms:created xsi:type="dcterms:W3CDTF">2016-07-01T00:25:06Z</dcterms:created>
  <dcterms:modified xsi:type="dcterms:W3CDTF">2017-05-23T03:28:28Z</dcterms:modified>
</cp:coreProperties>
</file>