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@งานวิเคราะห์งบประมาณ@\4 งบเงินอุดหนุน\วิธีคำนวณงบเงินอุดหนุน\"/>
    </mc:Choice>
  </mc:AlternateContent>
  <bookViews>
    <workbookView xWindow="0" yWindow="45" windowWidth="9690" windowHeight="5520" tabRatio="898"/>
  </bookViews>
  <sheets>
    <sheet name="ภาคเรียนที่ 1 ปี 2561" sheetId="44" r:id="rId1"/>
    <sheet name="Sheet1" sheetId="45" r:id="rId2"/>
  </sheets>
  <calcPr calcId="162913"/>
</workbook>
</file>

<file path=xl/calcChain.xml><?xml version="1.0" encoding="utf-8"?>
<calcChain xmlns="http://schemas.openxmlformats.org/spreadsheetml/2006/main">
  <c r="F13" i="45" l="1"/>
  <c r="Q16" i="45" l="1"/>
  <c r="Q17" i="45"/>
  <c r="Q18" i="45"/>
  <c r="P19" i="45"/>
  <c r="D19" i="45"/>
  <c r="C19" i="45"/>
  <c r="B19" i="45"/>
  <c r="N18" i="45"/>
  <c r="L18" i="45"/>
  <c r="J18" i="45"/>
  <c r="H18" i="45"/>
  <c r="F18" i="45"/>
  <c r="O18" i="45" s="1"/>
  <c r="N17" i="45"/>
  <c r="L17" i="45"/>
  <c r="J17" i="45"/>
  <c r="H17" i="45"/>
  <c r="F17" i="45"/>
  <c r="N16" i="45"/>
  <c r="L16" i="45"/>
  <c r="J16" i="45"/>
  <c r="H16" i="45"/>
  <c r="F16" i="45"/>
  <c r="Q15" i="45"/>
  <c r="N15" i="45"/>
  <c r="L15" i="45"/>
  <c r="J15" i="45"/>
  <c r="H15" i="45"/>
  <c r="F15" i="45"/>
  <c r="Q14" i="45"/>
  <c r="N14" i="45"/>
  <c r="L14" i="45"/>
  <c r="J14" i="45"/>
  <c r="H14" i="45"/>
  <c r="F14" i="45"/>
  <c r="Q13" i="45"/>
  <c r="N13" i="45"/>
  <c r="L13" i="45"/>
  <c r="J13" i="45"/>
  <c r="H13" i="45"/>
  <c r="Q12" i="45"/>
  <c r="N12" i="45"/>
  <c r="L12" i="45"/>
  <c r="J12" i="45"/>
  <c r="H12" i="45"/>
  <c r="F12" i="45"/>
  <c r="Q11" i="45"/>
  <c r="N11" i="45"/>
  <c r="L11" i="45"/>
  <c r="J11" i="45"/>
  <c r="H11" i="45"/>
  <c r="F11" i="45"/>
  <c r="Q10" i="45"/>
  <c r="N10" i="45"/>
  <c r="L10" i="45"/>
  <c r="J10" i="45"/>
  <c r="H10" i="45"/>
  <c r="F10" i="45"/>
  <c r="Q9" i="45"/>
  <c r="N9" i="45"/>
  <c r="L9" i="45"/>
  <c r="J9" i="45"/>
  <c r="H9" i="45"/>
  <c r="F9" i="45"/>
  <c r="Q8" i="45"/>
  <c r="N8" i="45"/>
  <c r="L8" i="45"/>
  <c r="J8" i="45"/>
  <c r="H8" i="45"/>
  <c r="F8" i="45"/>
  <c r="N7" i="45"/>
  <c r="L7" i="45"/>
  <c r="J7" i="45"/>
  <c r="H7" i="45"/>
  <c r="F7" i="45"/>
  <c r="O7" i="45" s="1"/>
  <c r="Q9" i="44"/>
  <c r="Q10" i="44"/>
  <c r="Q11" i="44"/>
  <c r="Q12" i="44"/>
  <c r="Q13" i="44"/>
  <c r="Q14" i="44"/>
  <c r="Q15" i="44"/>
  <c r="Q8" i="44"/>
  <c r="P19" i="44"/>
  <c r="H9" i="44"/>
  <c r="H10" i="44"/>
  <c r="H11" i="44"/>
  <c r="H12" i="44"/>
  <c r="H13" i="44"/>
  <c r="H14" i="44"/>
  <c r="H15" i="44"/>
  <c r="H8" i="44"/>
  <c r="C19" i="44"/>
  <c r="B19" i="44"/>
  <c r="L19" i="45" l="1"/>
  <c r="Q19" i="45"/>
  <c r="O17" i="45"/>
  <c r="O16" i="45"/>
  <c r="H19" i="45"/>
  <c r="N19" i="45"/>
  <c r="O13" i="45"/>
  <c r="O15" i="45"/>
  <c r="O8" i="45"/>
  <c r="O10" i="45"/>
  <c r="O12" i="45"/>
  <c r="O14" i="45"/>
  <c r="O9" i="45"/>
  <c r="J19" i="45"/>
  <c r="O11" i="45"/>
  <c r="F19" i="45"/>
  <c r="Q19" i="44"/>
  <c r="D19" i="44"/>
  <c r="N18" i="44"/>
  <c r="L18" i="44"/>
  <c r="J18" i="44"/>
  <c r="H18" i="44"/>
  <c r="F18" i="44"/>
  <c r="N17" i="44"/>
  <c r="L17" i="44"/>
  <c r="J17" i="44"/>
  <c r="H17" i="44"/>
  <c r="F17" i="44"/>
  <c r="N16" i="44"/>
  <c r="L16" i="44"/>
  <c r="J16" i="44"/>
  <c r="H16" i="44"/>
  <c r="F16" i="44"/>
  <c r="N15" i="44"/>
  <c r="L15" i="44"/>
  <c r="J15" i="44"/>
  <c r="F15" i="44"/>
  <c r="N14" i="44"/>
  <c r="L14" i="44"/>
  <c r="J14" i="44"/>
  <c r="F14" i="44"/>
  <c r="N13" i="44"/>
  <c r="L13" i="44"/>
  <c r="J13" i="44"/>
  <c r="F13" i="44"/>
  <c r="N12" i="44"/>
  <c r="L12" i="44"/>
  <c r="J12" i="44"/>
  <c r="F12" i="44"/>
  <c r="N11" i="44"/>
  <c r="L11" i="44"/>
  <c r="J11" i="44"/>
  <c r="F11" i="44"/>
  <c r="N10" i="44"/>
  <c r="L10" i="44"/>
  <c r="J10" i="44"/>
  <c r="F10" i="44"/>
  <c r="N9" i="44"/>
  <c r="L9" i="44"/>
  <c r="J9" i="44"/>
  <c r="F9" i="44"/>
  <c r="N8" i="44"/>
  <c r="L8" i="44"/>
  <c r="J8" i="44"/>
  <c r="F8" i="44"/>
  <c r="N7" i="44"/>
  <c r="L7" i="44"/>
  <c r="J7" i="44"/>
  <c r="H7" i="44"/>
  <c r="F7" i="44"/>
  <c r="H19" i="44" l="1"/>
  <c r="O19" i="45"/>
  <c r="O18" i="44"/>
  <c r="L19" i="44"/>
  <c r="O14" i="44"/>
  <c r="O10" i="44"/>
  <c r="O8" i="44"/>
  <c r="O12" i="44"/>
  <c r="O16" i="44"/>
  <c r="J19" i="44"/>
  <c r="O9" i="44"/>
  <c r="O13" i="44"/>
  <c r="O17" i="44"/>
  <c r="F19" i="44"/>
  <c r="N19" i="44"/>
  <c r="O11" i="44"/>
  <c r="O15" i="44"/>
  <c r="O7" i="44"/>
  <c r="O19" i="44" l="1"/>
</calcChain>
</file>

<file path=xl/sharedStrings.xml><?xml version="1.0" encoding="utf-8"?>
<sst xmlns="http://schemas.openxmlformats.org/spreadsheetml/2006/main" count="104" uniqueCount="39">
  <si>
    <t>รวม</t>
  </si>
  <si>
    <t>ม.1</t>
  </si>
  <si>
    <t>ม.2</t>
  </si>
  <si>
    <t>ม.3</t>
  </si>
  <si>
    <t>รวมทั้งสิ้น</t>
  </si>
  <si>
    <t>คนละ</t>
  </si>
  <si>
    <t>1. เงินอุดหนุนรายหัว</t>
  </si>
  <si>
    <t>2. ค่าหนังสือ</t>
  </si>
  <si>
    <t>5.ค่ากิจกรรมพัฒนาผู้เรียน</t>
  </si>
  <si>
    <t>3.ค่าเครื่องแบบนักเรียน</t>
  </si>
  <si>
    <t>4. ค่าอุปกรณ์การเรียน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</si>
  <si>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</si>
  <si>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</si>
  <si>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</si>
  <si>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</si>
  <si>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</si>
  <si>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</si>
  <si>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</si>
  <si>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</si>
  <si>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ชั้น</t>
  </si>
  <si>
    <t>ระดับ</t>
  </si>
  <si>
    <t>หมายเหตุ</t>
  </si>
  <si>
    <t>1. รร.ขนาดเล็ก ที่มีนักเรียน 120 คนลงมา ได้รับรายหัวเพิ่มจากที่ได้รับปกติ (ก่อนประถม 1,700 บาท/ปี ประถมศึกษา 1,900 บาท/ปี</t>
  </si>
  <si>
    <t xml:space="preserve">   เพิ่มอีก 250 บาท/คน/ภาคเรียน (500 บาท/คน/ปี)</t>
  </si>
  <si>
    <t>(ภาคเรียนละ 1 ครั้ง)</t>
  </si>
  <si>
    <t>(ปีละ 1 ครั้ง)</t>
  </si>
  <si>
    <t>2. โรงเรียนขยายโอกาส ที่มีนักเรียนตั้งแต่ 300 คนลงมา เฉพาะนักเรียนชั้น ม.ต้น ได้รับเพิ่ม 500 บาท/คน/ภาคเรียน (1,000 บาท/คน/ปี)</t>
  </si>
  <si>
    <t>อ.3</t>
  </si>
  <si>
    <t>งบทำแผน</t>
  </si>
  <si>
    <t xml:space="preserve">3.วิธีการคำนวณ งบประมาณ เงินอุดหนุน ตามนโยบายการสนับสนุนค่าใช้จ่ายในการจัดการศึกษา ตั้งแต่ระดับอนุบาลจนจบการศึกษาขั้นพื้นฐาน </t>
  </si>
  <si>
    <t xml:space="preserve"> ประจำปีการศึกษา 2561 สำหรับโรงเรียนขยายโอกาสที่มีนักเรียนเกิน 120 คน แต่รวมทั้งโรงเรียนไม่เกิน 300 คน </t>
  </si>
  <si>
    <t>3. ให้โรงเรียนกรอกข้อมูลนักเรียน ที่คาดคะเน ณ วันที่ 10 มิถุนายน 2561 นำไปคูณกับจำนวนเงินแต่ละรายการ</t>
  </si>
  <si>
    <t>4. งบทำแผนปฏิบัติการ ประกอบด้วย 1.เงินอุดหนุนรายหัว และ5.ค่ากิจกรรมพัฒนาผู้เรียน</t>
  </si>
  <si>
    <t>นร.</t>
  </si>
  <si>
    <t>10 พย.60</t>
  </si>
  <si>
    <t>ชั้นเคลื่อน</t>
  </si>
  <si>
    <t>ปี 61(70%)</t>
  </si>
  <si>
    <t>โรงเรียนบ้านโป่งเกลือ ภาคเรียนที่ 1 ปีการศึกษา 2561</t>
  </si>
  <si>
    <t>โรงเรียนบ้านแม่ข้าวต้มท่าสุด ภาคเรียนที่ 1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</si>
</sst>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3" fillId="0" borderId="7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165" fontId="2" fillId="0" borderId="1" xfId="1" applyNumberFormat="1" applyFont="1" applyFill="1" applyBorder="1"/>
    <xf numFmtId="165" fontId="3" fillId="0" borderId="1" xfId="1" applyNumberFormat="1" applyFont="1" applyFill="1" applyBorder="1"/>
    <xf numFmtId="0" fontId="2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165" fontId="2" fillId="0" borderId="0" xfId="0" applyNumberFormat="1" applyFont="1" applyFill="1"/>
    <xf numFmtId="15" fontId="3" fillId="0" borderId="3" xfId="0" applyNumberFormat="1" applyFont="1" applyFill="1" applyBorder="1" applyAlignment="1">
      <alignment horizontal="center"/>
    </xf>
    <xf numFmtId="165" fontId="3" fillId="3" borderId="1" xfId="1" applyNumberFormat="1" applyFont="1" applyFill="1" applyBorder="1"/>
    <xf numFmtId="165" fontId="3" fillId="3" borderId="1" xfId="1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1" fontId="5" fillId="0" borderId="3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right"/>
    </xf>
    <xf numFmtId="165" fontId="5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/>
    <xf numFmtId="165" fontId="3" fillId="2" borderId="1" xfId="1" applyNumberFormat="1" applyFont="1" applyFill="1" applyBorder="1"/>
    <xf numFmtId="15" fontId="3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2" fillId="2" borderId="1" xfId="1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165" fontId="2" fillId="2" borderId="1" xfId="0" applyNumberFormat="1" applyFont="1" applyFill="1" applyBorder="1"/>
    <xf numFmtId="0" fontId="2" fillId="2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D15" sqref="D15"/>
    </sheetView>
  </sheetViews>
  <sheetFormatPr defaultColWidth="9.140625" defaultRowHeight="21" x14ac:dyDescent="0.35"/>
  <cols>
    <col min="1" max="1" width="5.85546875" style="1" customWidth="1"/>
    <col min="2" max="2" width="9.140625" style="1" customWidth="1"/>
    <col min="3" max="3" width="9" style="1" customWidth="1"/>
    <col min="4" max="4" width="11" style="1" bestFit="1" customWidth="1"/>
    <col min="5" max="5" width="10.28515625" style="1" customWidth="1"/>
    <col min="6" max="6" width="9.7109375" style="1" customWidth="1"/>
    <col min="7" max="7" width="5.85546875" style="1" bestFit="1" customWidth="1"/>
    <col min="8" max="8" width="11.42578125" style="1" customWidth="1"/>
    <col min="9" max="9" width="5.85546875" style="1" bestFit="1" customWidth="1"/>
    <col min="10" max="10" width="10.140625" style="1" bestFit="1" customWidth="1"/>
    <col min="11" max="11" width="5.85546875" style="1" bestFit="1" customWidth="1"/>
    <col min="12" max="12" width="12.7109375" style="1" customWidth="1"/>
    <col min="13" max="13" width="9.140625" style="1" bestFit="1" customWidth="1"/>
    <col min="14" max="14" width="10.140625" style="1" bestFit="1" customWidth="1"/>
    <col min="15" max="16" width="9.85546875" style="1" bestFit="1" customWidth="1"/>
    <col min="17" max="16384" width="9.140625" style="1"/>
  </cols>
  <sheetData>
    <row r="1" spans="1:21" x14ac:dyDescent="0.3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x14ac:dyDescent="0.3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x14ac:dyDescent="0.35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x14ac:dyDescent="0.35">
      <c r="A4" s="20" t="s">
        <v>20</v>
      </c>
      <c r="B4" s="21" t="s">
        <v>33</v>
      </c>
      <c r="C4" s="23">
        <v>1</v>
      </c>
      <c r="D4" s="20" t="s">
        <v>33</v>
      </c>
      <c r="E4" s="44" t="s">
        <v>6</v>
      </c>
      <c r="F4" s="44"/>
      <c r="G4" s="44" t="s">
        <v>7</v>
      </c>
      <c r="H4" s="44"/>
      <c r="I4" s="44" t="s">
        <v>9</v>
      </c>
      <c r="J4" s="44"/>
      <c r="K4" s="44" t="s">
        <v>10</v>
      </c>
      <c r="L4" s="44"/>
      <c r="M4" s="44" t="s">
        <v>8</v>
      </c>
      <c r="N4" s="44"/>
      <c r="O4" s="35" t="s">
        <v>4</v>
      </c>
    </row>
    <row r="5" spans="1:21" x14ac:dyDescent="0.35">
      <c r="A5" s="4" t="s">
        <v>19</v>
      </c>
      <c r="B5" s="4" t="s">
        <v>34</v>
      </c>
      <c r="C5" s="4" t="s">
        <v>35</v>
      </c>
      <c r="D5" s="4" t="s">
        <v>35</v>
      </c>
      <c r="E5" s="41" t="s">
        <v>24</v>
      </c>
      <c r="F5" s="42"/>
      <c r="G5" s="41" t="s">
        <v>25</v>
      </c>
      <c r="H5" s="43"/>
      <c r="I5" s="41" t="s">
        <v>25</v>
      </c>
      <c r="J5" s="43"/>
      <c r="K5" s="41" t="s">
        <v>24</v>
      </c>
      <c r="L5" s="42"/>
      <c r="M5" s="41" t="s">
        <v>24</v>
      </c>
      <c r="N5" s="42"/>
      <c r="O5" s="36"/>
    </row>
    <row r="6" spans="1:21" x14ac:dyDescent="0.35">
      <c r="A6" s="5"/>
      <c r="B6" s="5"/>
      <c r="C6" s="5"/>
      <c r="D6" s="6" t="s">
        <v>36</v>
      </c>
      <c r="E6" s="16" t="s">
        <v>5</v>
      </c>
      <c r="F6" s="31" t="s">
        <v>0</v>
      </c>
      <c r="G6" s="7" t="s">
        <v>5</v>
      </c>
      <c r="H6" s="32" t="s">
        <v>0</v>
      </c>
      <c r="I6" s="7" t="s">
        <v>5</v>
      </c>
      <c r="J6" s="28" t="s">
        <v>0</v>
      </c>
      <c r="K6" s="7" t="s">
        <v>5</v>
      </c>
      <c r="L6" s="28" t="s">
        <v>0</v>
      </c>
      <c r="M6" s="7" t="s">
        <v>5</v>
      </c>
      <c r="N6" s="28" t="s">
        <v>0</v>
      </c>
      <c r="O6" s="37"/>
    </row>
    <row r="7" spans="1:21" x14ac:dyDescent="0.35">
      <c r="A7" s="8" t="s">
        <v>11</v>
      </c>
      <c r="B7" s="8"/>
      <c r="C7" s="8"/>
      <c r="D7" s="9"/>
      <c r="E7" s="10"/>
      <c r="F7" s="30">
        <f t="shared" ref="F7:F18" si="0">D7*E7</f>
        <v>0</v>
      </c>
      <c r="G7" s="17">
        <v>200</v>
      </c>
      <c r="H7" s="33">
        <f t="shared" ref="H7:H18" si="1">D7*G7</f>
        <v>0</v>
      </c>
      <c r="I7" s="10">
        <v>300</v>
      </c>
      <c r="J7" s="34">
        <f t="shared" ref="J7:J18" si="2">I7*D7</f>
        <v>0</v>
      </c>
      <c r="K7" s="10">
        <v>100</v>
      </c>
      <c r="L7" s="29">
        <f t="shared" ref="L7:L18" si="3">K7*D7</f>
        <v>0</v>
      </c>
      <c r="M7" s="10">
        <v>215</v>
      </c>
      <c r="N7" s="29">
        <f t="shared" ref="N7:N18" si="4">M7*D7</f>
        <v>0</v>
      </c>
      <c r="O7" s="30">
        <f t="shared" ref="O7:O18" si="5">F7+H7+J7+L7+N7</f>
        <v>0</v>
      </c>
    </row>
    <row r="8" spans="1:21" x14ac:dyDescent="0.35">
      <c r="A8" s="12" t="s">
        <v>12</v>
      </c>
      <c r="B8" s="12">
        <v>17</v>
      </c>
      <c r="C8" s="12">
        <v>17</v>
      </c>
      <c r="D8" s="24">
        <v>12</v>
      </c>
      <c r="E8" s="10">
        <v>1100</v>
      </c>
      <c r="F8" s="30">
        <f t="shared" si="0"/>
        <v>13200</v>
      </c>
      <c r="G8" s="17">
        <v>200</v>
      </c>
      <c r="H8" s="33">
        <f>D8*G8</f>
        <v>2400</v>
      </c>
      <c r="I8" s="10">
        <v>300</v>
      </c>
      <c r="J8" s="34">
        <f t="shared" si="2"/>
        <v>3600</v>
      </c>
      <c r="K8" s="10">
        <v>100</v>
      </c>
      <c r="L8" s="29">
        <f t="shared" si="3"/>
        <v>1200</v>
      </c>
      <c r="M8" s="10">
        <v>215</v>
      </c>
      <c r="N8" s="29">
        <f t="shared" si="4"/>
        <v>2580</v>
      </c>
      <c r="O8" s="30">
        <f t="shared" si="5"/>
        <v>22980</v>
      </c>
      <c r="P8" s="38">
        <v>9</v>
      </c>
      <c r="Q8" s="39">
        <f>G8*P8</f>
        <v>1800</v>
      </c>
      <c r="S8" s="13"/>
      <c r="T8" s="13"/>
      <c r="U8" s="13"/>
    </row>
    <row r="9" spans="1:21" x14ac:dyDescent="0.35">
      <c r="A9" s="12" t="s">
        <v>27</v>
      </c>
      <c r="B9" s="12">
        <v>10</v>
      </c>
      <c r="C9" s="12">
        <v>17</v>
      </c>
      <c r="D9" s="24">
        <v>12</v>
      </c>
      <c r="E9" s="10">
        <v>1100</v>
      </c>
      <c r="F9" s="30">
        <f t="shared" si="0"/>
        <v>13200</v>
      </c>
      <c r="G9" s="17">
        <v>200</v>
      </c>
      <c r="H9" s="33">
        <f t="shared" ref="H9:H15" si="6">D9*G9</f>
        <v>2400</v>
      </c>
      <c r="I9" s="10">
        <v>300</v>
      </c>
      <c r="J9" s="34">
        <f t="shared" si="2"/>
        <v>3600</v>
      </c>
      <c r="K9" s="10">
        <v>100</v>
      </c>
      <c r="L9" s="29">
        <f t="shared" si="3"/>
        <v>1200</v>
      </c>
      <c r="M9" s="10">
        <v>215</v>
      </c>
      <c r="N9" s="29">
        <f t="shared" si="4"/>
        <v>2580</v>
      </c>
      <c r="O9" s="30">
        <f t="shared" si="5"/>
        <v>22980</v>
      </c>
      <c r="P9" s="38">
        <v>9</v>
      </c>
      <c r="Q9" s="39">
        <f t="shared" ref="Q9:Q15" si="7">G9*P9</f>
        <v>1800</v>
      </c>
      <c r="S9" s="13"/>
      <c r="T9" s="13"/>
      <c r="U9" s="13"/>
    </row>
    <row r="10" spans="1:21" x14ac:dyDescent="0.35">
      <c r="A10" s="12" t="s">
        <v>13</v>
      </c>
      <c r="B10" s="22">
        <v>12</v>
      </c>
      <c r="C10" s="22">
        <v>12</v>
      </c>
      <c r="D10" s="25">
        <v>9</v>
      </c>
      <c r="E10" s="10">
        <v>1200</v>
      </c>
      <c r="F10" s="30">
        <f t="shared" si="0"/>
        <v>10800</v>
      </c>
      <c r="G10" s="18">
        <v>625</v>
      </c>
      <c r="H10" s="33">
        <f t="shared" si="6"/>
        <v>5625</v>
      </c>
      <c r="I10" s="10">
        <v>360</v>
      </c>
      <c r="J10" s="34">
        <f t="shared" si="2"/>
        <v>3240</v>
      </c>
      <c r="K10" s="10">
        <v>195</v>
      </c>
      <c r="L10" s="29">
        <f t="shared" si="3"/>
        <v>1755</v>
      </c>
      <c r="M10" s="10">
        <v>240</v>
      </c>
      <c r="N10" s="29">
        <f t="shared" si="4"/>
        <v>2160</v>
      </c>
      <c r="O10" s="30">
        <f t="shared" si="5"/>
        <v>23580</v>
      </c>
      <c r="P10" s="38">
        <v>6</v>
      </c>
      <c r="Q10" s="39">
        <f t="shared" si="7"/>
        <v>3750</v>
      </c>
      <c r="S10" s="13"/>
      <c r="T10" s="13"/>
      <c r="U10" s="13"/>
    </row>
    <row r="11" spans="1:21" x14ac:dyDescent="0.35">
      <c r="A11" s="12" t="s">
        <v>14</v>
      </c>
      <c r="B11" s="22">
        <v>12</v>
      </c>
      <c r="C11" s="22">
        <v>12</v>
      </c>
      <c r="D11" s="25">
        <v>9</v>
      </c>
      <c r="E11" s="10">
        <v>1200</v>
      </c>
      <c r="F11" s="30">
        <f t="shared" si="0"/>
        <v>10800</v>
      </c>
      <c r="G11" s="18">
        <v>619</v>
      </c>
      <c r="H11" s="33">
        <f t="shared" si="6"/>
        <v>5571</v>
      </c>
      <c r="I11" s="10">
        <v>360</v>
      </c>
      <c r="J11" s="34">
        <f t="shared" si="2"/>
        <v>3240</v>
      </c>
      <c r="K11" s="10">
        <v>195</v>
      </c>
      <c r="L11" s="29">
        <f t="shared" si="3"/>
        <v>1755</v>
      </c>
      <c r="M11" s="10">
        <v>240</v>
      </c>
      <c r="N11" s="29">
        <f t="shared" si="4"/>
        <v>2160</v>
      </c>
      <c r="O11" s="30">
        <f t="shared" si="5"/>
        <v>23526</v>
      </c>
      <c r="P11" s="38">
        <v>6</v>
      </c>
      <c r="Q11" s="39">
        <f t="shared" si="7"/>
        <v>3714</v>
      </c>
      <c r="S11" s="13"/>
      <c r="T11" s="13"/>
      <c r="U11" s="13"/>
    </row>
    <row r="12" spans="1:21" x14ac:dyDescent="0.35">
      <c r="A12" s="12" t="s">
        <v>15</v>
      </c>
      <c r="B12" s="22">
        <v>14</v>
      </c>
      <c r="C12" s="22">
        <v>12</v>
      </c>
      <c r="D12" s="25">
        <v>9</v>
      </c>
      <c r="E12" s="10">
        <v>1200</v>
      </c>
      <c r="F12" s="30">
        <f t="shared" si="0"/>
        <v>10800</v>
      </c>
      <c r="G12" s="18">
        <v>622</v>
      </c>
      <c r="H12" s="33">
        <f t="shared" si="6"/>
        <v>5598</v>
      </c>
      <c r="I12" s="10">
        <v>360</v>
      </c>
      <c r="J12" s="34">
        <f t="shared" si="2"/>
        <v>3240</v>
      </c>
      <c r="K12" s="10">
        <v>195</v>
      </c>
      <c r="L12" s="29">
        <f t="shared" si="3"/>
        <v>1755</v>
      </c>
      <c r="M12" s="10">
        <v>240</v>
      </c>
      <c r="N12" s="29">
        <f t="shared" si="4"/>
        <v>2160</v>
      </c>
      <c r="O12" s="30">
        <f t="shared" si="5"/>
        <v>23553</v>
      </c>
      <c r="P12" s="38">
        <v>6</v>
      </c>
      <c r="Q12" s="39">
        <f t="shared" si="7"/>
        <v>3732</v>
      </c>
      <c r="S12" s="13"/>
      <c r="T12" s="13"/>
      <c r="U12" s="13"/>
    </row>
    <row r="13" spans="1:21" x14ac:dyDescent="0.35">
      <c r="A13" s="12" t="s">
        <v>16</v>
      </c>
      <c r="B13" s="22">
        <v>16</v>
      </c>
      <c r="C13" s="22">
        <v>14</v>
      </c>
      <c r="D13" s="25">
        <v>10</v>
      </c>
      <c r="E13" s="10">
        <v>1200</v>
      </c>
      <c r="F13" s="30">
        <f t="shared" si="0"/>
        <v>12000</v>
      </c>
      <c r="G13" s="18">
        <v>673</v>
      </c>
      <c r="H13" s="33">
        <f t="shared" si="6"/>
        <v>6730</v>
      </c>
      <c r="I13" s="10">
        <v>360</v>
      </c>
      <c r="J13" s="34">
        <f t="shared" si="2"/>
        <v>3600</v>
      </c>
      <c r="K13" s="10">
        <v>195</v>
      </c>
      <c r="L13" s="29">
        <f t="shared" si="3"/>
        <v>1950</v>
      </c>
      <c r="M13" s="10">
        <v>240</v>
      </c>
      <c r="N13" s="29">
        <f t="shared" si="4"/>
        <v>2400</v>
      </c>
      <c r="O13" s="30">
        <f t="shared" si="5"/>
        <v>26680</v>
      </c>
      <c r="P13" s="38">
        <v>7</v>
      </c>
      <c r="Q13" s="39">
        <f t="shared" si="7"/>
        <v>4711</v>
      </c>
      <c r="S13" s="13"/>
      <c r="T13" s="13"/>
      <c r="U13" s="13"/>
    </row>
    <row r="14" spans="1:21" x14ac:dyDescent="0.35">
      <c r="A14" s="12" t="s">
        <v>17</v>
      </c>
      <c r="B14" s="12">
        <v>10</v>
      </c>
      <c r="C14" s="12">
        <v>16</v>
      </c>
      <c r="D14" s="26">
        <v>12</v>
      </c>
      <c r="E14" s="10">
        <v>1200</v>
      </c>
      <c r="F14" s="30">
        <f t="shared" si="0"/>
        <v>14400</v>
      </c>
      <c r="G14" s="18">
        <v>806</v>
      </c>
      <c r="H14" s="33">
        <f t="shared" si="6"/>
        <v>9672</v>
      </c>
      <c r="I14" s="10">
        <v>360</v>
      </c>
      <c r="J14" s="34">
        <f t="shared" si="2"/>
        <v>4320</v>
      </c>
      <c r="K14" s="10">
        <v>195</v>
      </c>
      <c r="L14" s="29">
        <f t="shared" si="3"/>
        <v>2340</v>
      </c>
      <c r="M14" s="10">
        <v>240</v>
      </c>
      <c r="N14" s="29">
        <f t="shared" si="4"/>
        <v>2880</v>
      </c>
      <c r="O14" s="30">
        <f t="shared" si="5"/>
        <v>33612</v>
      </c>
      <c r="P14" s="38">
        <v>8</v>
      </c>
      <c r="Q14" s="39">
        <f t="shared" si="7"/>
        <v>6448</v>
      </c>
      <c r="S14" s="13"/>
      <c r="T14" s="13"/>
      <c r="U14" s="13"/>
    </row>
    <row r="15" spans="1:21" x14ac:dyDescent="0.35">
      <c r="A15" s="12" t="s">
        <v>18</v>
      </c>
      <c r="B15" s="12">
        <v>8</v>
      </c>
      <c r="C15" s="12">
        <v>10</v>
      </c>
      <c r="D15" s="26">
        <v>7</v>
      </c>
      <c r="E15" s="10">
        <v>1200</v>
      </c>
      <c r="F15" s="30">
        <f t="shared" si="0"/>
        <v>8400</v>
      </c>
      <c r="G15" s="18">
        <v>818</v>
      </c>
      <c r="H15" s="33">
        <f t="shared" si="6"/>
        <v>5726</v>
      </c>
      <c r="I15" s="10">
        <v>360</v>
      </c>
      <c r="J15" s="34">
        <f t="shared" si="2"/>
        <v>2520</v>
      </c>
      <c r="K15" s="10">
        <v>195</v>
      </c>
      <c r="L15" s="29">
        <f t="shared" si="3"/>
        <v>1365</v>
      </c>
      <c r="M15" s="10">
        <v>240</v>
      </c>
      <c r="N15" s="29">
        <f t="shared" si="4"/>
        <v>1680</v>
      </c>
      <c r="O15" s="30">
        <f t="shared" si="5"/>
        <v>19691</v>
      </c>
      <c r="P15" s="38">
        <v>5</v>
      </c>
      <c r="Q15" s="39">
        <f t="shared" si="7"/>
        <v>4090</v>
      </c>
      <c r="S15" s="13"/>
      <c r="T15" s="13"/>
      <c r="U15" s="13"/>
    </row>
    <row r="16" spans="1:21" x14ac:dyDescent="0.35">
      <c r="A16" s="12" t="s">
        <v>1</v>
      </c>
      <c r="B16" s="12"/>
      <c r="C16" s="12"/>
      <c r="D16" s="10"/>
      <c r="E16" s="10">
        <v>2250</v>
      </c>
      <c r="F16" s="30">
        <f t="shared" si="0"/>
        <v>0</v>
      </c>
      <c r="G16" s="18">
        <v>764</v>
      </c>
      <c r="H16" s="33">
        <f t="shared" si="1"/>
        <v>0</v>
      </c>
      <c r="I16" s="10">
        <v>450</v>
      </c>
      <c r="J16" s="34">
        <f t="shared" si="2"/>
        <v>0</v>
      </c>
      <c r="K16" s="10">
        <v>210</v>
      </c>
      <c r="L16" s="29">
        <f t="shared" si="3"/>
        <v>0</v>
      </c>
      <c r="M16" s="10">
        <v>440</v>
      </c>
      <c r="N16" s="29">
        <f t="shared" si="4"/>
        <v>0</v>
      </c>
      <c r="O16" s="30">
        <f t="shared" si="5"/>
        <v>0</v>
      </c>
      <c r="P16" s="38"/>
      <c r="Q16" s="40"/>
      <c r="S16" s="13"/>
      <c r="T16" s="13"/>
      <c r="U16" s="13"/>
    </row>
    <row r="17" spans="1:21" x14ac:dyDescent="0.35">
      <c r="A17" s="12" t="s">
        <v>2</v>
      </c>
      <c r="B17" s="12"/>
      <c r="C17" s="12"/>
      <c r="D17" s="10"/>
      <c r="E17" s="10">
        <v>2250</v>
      </c>
      <c r="F17" s="30">
        <f t="shared" si="0"/>
        <v>0</v>
      </c>
      <c r="G17" s="18">
        <v>877</v>
      </c>
      <c r="H17" s="33">
        <f t="shared" si="1"/>
        <v>0</v>
      </c>
      <c r="I17" s="10">
        <v>450</v>
      </c>
      <c r="J17" s="34">
        <f t="shared" si="2"/>
        <v>0</v>
      </c>
      <c r="K17" s="10">
        <v>210</v>
      </c>
      <c r="L17" s="29">
        <f t="shared" si="3"/>
        <v>0</v>
      </c>
      <c r="M17" s="10">
        <v>440</v>
      </c>
      <c r="N17" s="29">
        <f t="shared" si="4"/>
        <v>0</v>
      </c>
      <c r="O17" s="30">
        <f t="shared" si="5"/>
        <v>0</v>
      </c>
      <c r="P17" s="38"/>
      <c r="Q17" s="40"/>
      <c r="S17" s="13"/>
      <c r="T17" s="13"/>
      <c r="U17" s="13"/>
    </row>
    <row r="18" spans="1:21" x14ac:dyDescent="0.35">
      <c r="A18" s="12" t="s">
        <v>3</v>
      </c>
      <c r="B18" s="12"/>
      <c r="C18" s="12"/>
      <c r="D18" s="10"/>
      <c r="E18" s="10">
        <v>2250</v>
      </c>
      <c r="F18" s="30">
        <f t="shared" si="0"/>
        <v>0</v>
      </c>
      <c r="G18" s="18">
        <v>949</v>
      </c>
      <c r="H18" s="33">
        <f t="shared" si="1"/>
        <v>0</v>
      </c>
      <c r="I18" s="10">
        <v>450</v>
      </c>
      <c r="J18" s="34">
        <f t="shared" si="2"/>
        <v>0</v>
      </c>
      <c r="K18" s="10">
        <v>210</v>
      </c>
      <c r="L18" s="29">
        <f t="shared" si="3"/>
        <v>0</v>
      </c>
      <c r="M18" s="10">
        <v>440</v>
      </c>
      <c r="N18" s="29">
        <f t="shared" si="4"/>
        <v>0</v>
      </c>
      <c r="O18" s="30">
        <f t="shared" si="5"/>
        <v>0</v>
      </c>
      <c r="P18" s="38"/>
      <c r="Q18" s="40"/>
      <c r="S18" s="13"/>
      <c r="T18" s="13"/>
      <c r="U18" s="13"/>
    </row>
    <row r="19" spans="1:21" s="13" customFormat="1" x14ac:dyDescent="0.35">
      <c r="A19" s="14" t="s">
        <v>0</v>
      </c>
      <c r="B19" s="11">
        <f>SUM(B7:B18)</f>
        <v>99</v>
      </c>
      <c r="C19" s="11">
        <f>SUM(C7:C18)</f>
        <v>110</v>
      </c>
      <c r="D19" s="11">
        <f>SUM(D7:D18)</f>
        <v>80</v>
      </c>
      <c r="E19" s="11"/>
      <c r="F19" s="30">
        <f t="shared" ref="F19:O19" si="8">SUM(F7:F18)</f>
        <v>93600</v>
      </c>
      <c r="G19" s="11"/>
      <c r="H19" s="27">
        <f>SUM(H7:H18)</f>
        <v>43722</v>
      </c>
      <c r="I19" s="11"/>
      <c r="J19" s="30">
        <f t="shared" si="8"/>
        <v>27360</v>
      </c>
      <c r="K19" s="11"/>
      <c r="L19" s="30">
        <f t="shared" si="8"/>
        <v>13320</v>
      </c>
      <c r="M19" s="11"/>
      <c r="N19" s="30">
        <f t="shared" si="8"/>
        <v>18600</v>
      </c>
      <c r="O19" s="30">
        <f t="shared" si="8"/>
        <v>196602</v>
      </c>
      <c r="P19" s="30">
        <f>SUM(P8:P18)</f>
        <v>56</v>
      </c>
      <c r="Q19" s="30">
        <f>SUM(Q8:Q18)</f>
        <v>30045</v>
      </c>
      <c r="R19" s="1">
        <v>31053</v>
      </c>
    </row>
    <row r="20" spans="1:21" x14ac:dyDescent="0.35">
      <c r="F20" s="15"/>
      <c r="M20" s="14" t="s">
        <v>28</v>
      </c>
      <c r="N20" s="19"/>
    </row>
    <row r="21" spans="1:21" x14ac:dyDescent="0.35">
      <c r="D21" s="1" t="s">
        <v>21</v>
      </c>
      <c r="E21" s="1" t="s">
        <v>22</v>
      </c>
    </row>
    <row r="22" spans="1:21" x14ac:dyDescent="0.35">
      <c r="E22" s="1" t="s">
        <v>23</v>
      </c>
    </row>
    <row r="23" spans="1:21" x14ac:dyDescent="0.35">
      <c r="E23" s="1" t="s">
        <v>26</v>
      </c>
    </row>
    <row r="24" spans="1:21" x14ac:dyDescent="0.35">
      <c r="E24" s="1" t="s">
        <v>31</v>
      </c>
    </row>
    <row r="25" spans="1:21" x14ac:dyDescent="0.35">
      <c r="E25" s="1" t="s">
        <v>32</v>
      </c>
    </row>
  </sheetData>
  <mergeCells count="10"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</mergeCells>
  <printOptions horizontalCentered="1"/>
  <pageMargins left="0.31496062992125984" right="0.11811023622047245" top="0.35433070866141736" bottom="0.35433070866141736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S14" sqref="S14"/>
    </sheetView>
  </sheetViews>
  <sheetFormatPr defaultColWidth="9.140625" defaultRowHeight="21" x14ac:dyDescent="0.35"/>
  <cols>
    <col min="1" max="1" width="5.85546875" style="1" customWidth="1"/>
    <col min="2" max="2" width="9.140625" style="1" customWidth="1"/>
    <col min="3" max="3" width="9" style="1" customWidth="1"/>
    <col min="4" max="4" width="11" style="1" bestFit="1" customWidth="1"/>
    <col min="5" max="5" width="10.28515625" style="1" customWidth="1"/>
    <col min="6" max="6" width="9.7109375" style="1" customWidth="1"/>
    <col min="7" max="7" width="5.85546875" style="1" bestFit="1" customWidth="1"/>
    <col min="8" max="8" width="11.42578125" style="1" customWidth="1"/>
    <col min="9" max="9" width="5.85546875" style="1" bestFit="1" customWidth="1"/>
    <col min="10" max="10" width="11.28515625" style="1" bestFit="1" customWidth="1"/>
    <col min="11" max="11" width="5.85546875" style="1" bestFit="1" customWidth="1"/>
    <col min="12" max="12" width="12.7109375" style="1" customWidth="1"/>
    <col min="13" max="13" width="9.140625" style="1" bestFit="1" customWidth="1"/>
    <col min="14" max="15" width="11.5703125" style="1" bestFit="1" customWidth="1"/>
    <col min="16" max="17" width="9.85546875" style="1" bestFit="1" customWidth="1"/>
    <col min="18" max="16384" width="9.140625" style="1"/>
  </cols>
  <sheetData>
    <row r="1" spans="1:21" x14ac:dyDescent="0.3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x14ac:dyDescent="0.3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x14ac:dyDescent="0.3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x14ac:dyDescent="0.35">
      <c r="A4" s="21" t="s">
        <v>20</v>
      </c>
      <c r="B4" s="21" t="s">
        <v>33</v>
      </c>
      <c r="C4" s="23">
        <v>1</v>
      </c>
      <c r="D4" s="21" t="s">
        <v>33</v>
      </c>
      <c r="E4" s="44" t="s">
        <v>6</v>
      </c>
      <c r="F4" s="44"/>
      <c r="G4" s="44" t="s">
        <v>7</v>
      </c>
      <c r="H4" s="44"/>
      <c r="I4" s="44" t="s">
        <v>9</v>
      </c>
      <c r="J4" s="44"/>
      <c r="K4" s="44" t="s">
        <v>10</v>
      </c>
      <c r="L4" s="44"/>
      <c r="M4" s="44" t="s">
        <v>8</v>
      </c>
      <c r="N4" s="44"/>
      <c r="O4" s="35" t="s">
        <v>4</v>
      </c>
    </row>
    <row r="5" spans="1:21" x14ac:dyDescent="0.35">
      <c r="A5" s="4" t="s">
        <v>19</v>
      </c>
      <c r="B5" s="4" t="s">
        <v>34</v>
      </c>
      <c r="C5" s="4" t="s">
        <v>35</v>
      </c>
      <c r="D5" s="4" t="s">
        <v>35</v>
      </c>
      <c r="E5" s="41" t="s">
        <v>24</v>
      </c>
      <c r="F5" s="42"/>
      <c r="G5" s="41" t="s">
        <v>25</v>
      </c>
      <c r="H5" s="43"/>
      <c r="I5" s="41" t="s">
        <v>25</v>
      </c>
      <c r="J5" s="43"/>
      <c r="K5" s="41" t="s">
        <v>24</v>
      </c>
      <c r="L5" s="42"/>
      <c r="M5" s="41" t="s">
        <v>24</v>
      </c>
      <c r="N5" s="42"/>
      <c r="O5" s="36"/>
    </row>
    <row r="6" spans="1:21" x14ac:dyDescent="0.35">
      <c r="A6" s="5"/>
      <c r="B6" s="5"/>
      <c r="C6" s="5"/>
      <c r="D6" s="6" t="s">
        <v>36</v>
      </c>
      <c r="E6" s="16" t="s">
        <v>5</v>
      </c>
      <c r="F6" s="31" t="s">
        <v>0</v>
      </c>
      <c r="G6" s="7" t="s">
        <v>5</v>
      </c>
      <c r="H6" s="32" t="s">
        <v>0</v>
      </c>
      <c r="I6" s="7" t="s">
        <v>5</v>
      </c>
      <c r="J6" s="28" t="s">
        <v>0</v>
      </c>
      <c r="K6" s="7" t="s">
        <v>5</v>
      </c>
      <c r="L6" s="28" t="s">
        <v>0</v>
      </c>
      <c r="M6" s="7" t="s">
        <v>5</v>
      </c>
      <c r="N6" s="28" t="s">
        <v>0</v>
      </c>
      <c r="O6" s="37"/>
    </row>
    <row r="7" spans="1:21" x14ac:dyDescent="0.35">
      <c r="A7" s="8" t="s">
        <v>11</v>
      </c>
      <c r="B7" s="8"/>
      <c r="C7" s="8"/>
      <c r="D7" s="9"/>
      <c r="E7" s="10"/>
      <c r="F7" s="30">
        <f t="shared" ref="F7:F18" si="0">D7*E7</f>
        <v>0</v>
      </c>
      <c r="G7" s="17">
        <v>200</v>
      </c>
      <c r="H7" s="33">
        <f t="shared" ref="H7:H18" si="1">D7*G7</f>
        <v>0</v>
      </c>
      <c r="I7" s="10">
        <v>300</v>
      </c>
      <c r="J7" s="34">
        <f t="shared" ref="J7:J18" si="2">I7*D7</f>
        <v>0</v>
      </c>
      <c r="K7" s="10">
        <v>100</v>
      </c>
      <c r="L7" s="29">
        <f t="shared" ref="L7:L18" si="3">K7*D7</f>
        <v>0</v>
      </c>
      <c r="M7" s="10">
        <v>215</v>
      </c>
      <c r="N7" s="29">
        <f t="shared" ref="N7:N18" si="4">M7*D7</f>
        <v>0</v>
      </c>
      <c r="O7" s="30">
        <f t="shared" ref="O7:O18" si="5">F7+H7+J7+L7+N7</f>
        <v>0</v>
      </c>
    </row>
    <row r="8" spans="1:21" x14ac:dyDescent="0.35">
      <c r="A8" s="12" t="s">
        <v>12</v>
      </c>
      <c r="B8" s="12">
        <v>9</v>
      </c>
      <c r="C8" s="12">
        <v>9</v>
      </c>
      <c r="D8" s="24">
        <v>7</v>
      </c>
      <c r="E8" s="10">
        <v>850</v>
      </c>
      <c r="F8" s="30">
        <f t="shared" si="0"/>
        <v>5950</v>
      </c>
      <c r="G8" s="17">
        <v>200</v>
      </c>
      <c r="H8" s="33">
        <f>D8*G8</f>
        <v>1400</v>
      </c>
      <c r="I8" s="10">
        <v>300</v>
      </c>
      <c r="J8" s="34">
        <f t="shared" si="2"/>
        <v>2100</v>
      </c>
      <c r="K8" s="10">
        <v>100</v>
      </c>
      <c r="L8" s="29">
        <f t="shared" si="3"/>
        <v>700</v>
      </c>
      <c r="M8" s="10">
        <v>215</v>
      </c>
      <c r="N8" s="29">
        <f t="shared" si="4"/>
        <v>1505</v>
      </c>
      <c r="O8" s="30">
        <f t="shared" si="5"/>
        <v>11655</v>
      </c>
      <c r="P8" s="38">
        <v>5</v>
      </c>
      <c r="Q8" s="39">
        <f>G8*P8</f>
        <v>1000</v>
      </c>
      <c r="S8" s="13"/>
      <c r="T8" s="13"/>
      <c r="U8" s="13"/>
    </row>
    <row r="9" spans="1:21" x14ac:dyDescent="0.35">
      <c r="A9" s="12" t="s">
        <v>27</v>
      </c>
      <c r="B9" s="12">
        <v>20</v>
      </c>
      <c r="C9" s="12">
        <v>9</v>
      </c>
      <c r="D9" s="24">
        <v>7</v>
      </c>
      <c r="E9" s="10">
        <v>850</v>
      </c>
      <c r="F9" s="30">
        <f t="shared" si="0"/>
        <v>5950</v>
      </c>
      <c r="G9" s="17">
        <v>200</v>
      </c>
      <c r="H9" s="33">
        <f t="shared" ref="H9:H15" si="6">D9*G9</f>
        <v>1400</v>
      </c>
      <c r="I9" s="10">
        <v>300</v>
      </c>
      <c r="J9" s="34">
        <f t="shared" si="2"/>
        <v>2100</v>
      </c>
      <c r="K9" s="10">
        <v>100</v>
      </c>
      <c r="L9" s="29">
        <f t="shared" si="3"/>
        <v>700</v>
      </c>
      <c r="M9" s="10">
        <v>215</v>
      </c>
      <c r="N9" s="29">
        <f t="shared" si="4"/>
        <v>1505</v>
      </c>
      <c r="O9" s="30">
        <f t="shared" si="5"/>
        <v>11655</v>
      </c>
      <c r="P9" s="38">
        <v>5</v>
      </c>
      <c r="Q9" s="39">
        <f t="shared" ref="Q9:Q18" si="7">G9*P9</f>
        <v>1000</v>
      </c>
      <c r="S9" s="13"/>
      <c r="T9" s="13"/>
      <c r="U9" s="13"/>
    </row>
    <row r="10" spans="1:21" x14ac:dyDescent="0.35">
      <c r="A10" s="12" t="s">
        <v>13</v>
      </c>
      <c r="B10" s="22">
        <v>70</v>
      </c>
      <c r="C10" s="22">
        <v>70</v>
      </c>
      <c r="D10" s="25">
        <v>49</v>
      </c>
      <c r="E10" s="10">
        <v>950</v>
      </c>
      <c r="F10" s="30">
        <f t="shared" si="0"/>
        <v>46550</v>
      </c>
      <c r="G10" s="18">
        <v>625</v>
      </c>
      <c r="H10" s="33">
        <f t="shared" si="6"/>
        <v>30625</v>
      </c>
      <c r="I10" s="10">
        <v>360</v>
      </c>
      <c r="J10" s="34">
        <f t="shared" si="2"/>
        <v>17640</v>
      </c>
      <c r="K10" s="10">
        <v>195</v>
      </c>
      <c r="L10" s="29">
        <f t="shared" si="3"/>
        <v>9555</v>
      </c>
      <c r="M10" s="10">
        <v>240</v>
      </c>
      <c r="N10" s="29">
        <f t="shared" si="4"/>
        <v>11760</v>
      </c>
      <c r="O10" s="30">
        <f t="shared" si="5"/>
        <v>116130</v>
      </c>
      <c r="P10" s="38">
        <v>35</v>
      </c>
      <c r="Q10" s="39">
        <f t="shared" si="7"/>
        <v>21875</v>
      </c>
      <c r="S10" s="13"/>
      <c r="T10" s="13"/>
      <c r="U10" s="13"/>
    </row>
    <row r="11" spans="1:21" x14ac:dyDescent="0.35">
      <c r="A11" s="12" t="s">
        <v>14</v>
      </c>
      <c r="B11" s="22">
        <v>89</v>
      </c>
      <c r="C11" s="22">
        <v>70</v>
      </c>
      <c r="D11" s="25">
        <v>49</v>
      </c>
      <c r="E11" s="10">
        <v>950</v>
      </c>
      <c r="F11" s="30">
        <f t="shared" si="0"/>
        <v>46550</v>
      </c>
      <c r="G11" s="18">
        <v>619</v>
      </c>
      <c r="H11" s="33">
        <f t="shared" si="6"/>
        <v>30331</v>
      </c>
      <c r="I11" s="10">
        <v>360</v>
      </c>
      <c r="J11" s="34">
        <f t="shared" si="2"/>
        <v>17640</v>
      </c>
      <c r="K11" s="10">
        <v>195</v>
      </c>
      <c r="L11" s="29">
        <f t="shared" si="3"/>
        <v>9555</v>
      </c>
      <c r="M11" s="10">
        <v>240</v>
      </c>
      <c r="N11" s="29">
        <f t="shared" si="4"/>
        <v>11760</v>
      </c>
      <c r="O11" s="30">
        <f t="shared" si="5"/>
        <v>115836</v>
      </c>
      <c r="P11" s="38">
        <v>35</v>
      </c>
      <c r="Q11" s="39">
        <f t="shared" si="7"/>
        <v>21665</v>
      </c>
      <c r="S11" s="13"/>
      <c r="T11" s="13"/>
      <c r="U11" s="13"/>
    </row>
    <row r="12" spans="1:21" x14ac:dyDescent="0.35">
      <c r="A12" s="12" t="s">
        <v>15</v>
      </c>
      <c r="B12" s="22">
        <v>82</v>
      </c>
      <c r="C12" s="22">
        <v>89</v>
      </c>
      <c r="D12" s="25">
        <v>63</v>
      </c>
      <c r="E12" s="10">
        <v>950</v>
      </c>
      <c r="F12" s="30">
        <f t="shared" si="0"/>
        <v>59850</v>
      </c>
      <c r="G12" s="18">
        <v>622</v>
      </c>
      <c r="H12" s="33">
        <f t="shared" si="6"/>
        <v>39186</v>
      </c>
      <c r="I12" s="10">
        <v>360</v>
      </c>
      <c r="J12" s="34">
        <f t="shared" si="2"/>
        <v>22680</v>
      </c>
      <c r="K12" s="10">
        <v>195</v>
      </c>
      <c r="L12" s="29">
        <f t="shared" si="3"/>
        <v>12285</v>
      </c>
      <c r="M12" s="10">
        <v>240</v>
      </c>
      <c r="N12" s="29">
        <f t="shared" si="4"/>
        <v>15120</v>
      </c>
      <c r="O12" s="30">
        <f t="shared" si="5"/>
        <v>149121</v>
      </c>
      <c r="P12" s="38">
        <v>45</v>
      </c>
      <c r="Q12" s="39">
        <f t="shared" si="7"/>
        <v>27990</v>
      </c>
      <c r="S12" s="13"/>
      <c r="T12" s="13"/>
      <c r="U12" s="13"/>
    </row>
    <row r="13" spans="1:21" x14ac:dyDescent="0.35">
      <c r="A13" s="12" t="s">
        <v>16</v>
      </c>
      <c r="B13" s="22">
        <v>66</v>
      </c>
      <c r="C13" s="22">
        <v>82</v>
      </c>
      <c r="D13" s="25">
        <v>58</v>
      </c>
      <c r="E13" s="10">
        <v>950</v>
      </c>
      <c r="F13" s="30">
        <f>D13*E13</f>
        <v>55100</v>
      </c>
      <c r="G13" s="18">
        <v>673</v>
      </c>
      <c r="H13" s="33">
        <f t="shared" si="6"/>
        <v>39034</v>
      </c>
      <c r="I13" s="10">
        <v>360</v>
      </c>
      <c r="J13" s="34">
        <f t="shared" si="2"/>
        <v>20880</v>
      </c>
      <c r="K13" s="10">
        <v>195</v>
      </c>
      <c r="L13" s="29">
        <f t="shared" si="3"/>
        <v>11310</v>
      </c>
      <c r="M13" s="10">
        <v>240</v>
      </c>
      <c r="N13" s="29">
        <f t="shared" si="4"/>
        <v>13920</v>
      </c>
      <c r="O13" s="30">
        <f t="shared" si="5"/>
        <v>140244</v>
      </c>
      <c r="P13" s="38">
        <v>41</v>
      </c>
      <c r="Q13" s="39">
        <f t="shared" si="7"/>
        <v>27593</v>
      </c>
      <c r="S13" s="13"/>
      <c r="T13" s="13"/>
      <c r="U13" s="13"/>
    </row>
    <row r="14" spans="1:21" x14ac:dyDescent="0.35">
      <c r="A14" s="12" t="s">
        <v>17</v>
      </c>
      <c r="B14" s="12">
        <v>79</v>
      </c>
      <c r="C14" s="12">
        <v>66</v>
      </c>
      <c r="D14" s="26">
        <v>47</v>
      </c>
      <c r="E14" s="10">
        <v>950</v>
      </c>
      <c r="F14" s="30">
        <f t="shared" si="0"/>
        <v>44650</v>
      </c>
      <c r="G14" s="18">
        <v>806</v>
      </c>
      <c r="H14" s="33">
        <f t="shared" si="6"/>
        <v>37882</v>
      </c>
      <c r="I14" s="10">
        <v>360</v>
      </c>
      <c r="J14" s="34">
        <f t="shared" si="2"/>
        <v>16920</v>
      </c>
      <c r="K14" s="10">
        <v>195</v>
      </c>
      <c r="L14" s="29">
        <f t="shared" si="3"/>
        <v>9165</v>
      </c>
      <c r="M14" s="10">
        <v>240</v>
      </c>
      <c r="N14" s="29">
        <f t="shared" si="4"/>
        <v>11280</v>
      </c>
      <c r="O14" s="30">
        <f t="shared" si="5"/>
        <v>119897</v>
      </c>
      <c r="P14" s="38">
        <v>33</v>
      </c>
      <c r="Q14" s="39">
        <f t="shared" si="7"/>
        <v>26598</v>
      </c>
      <c r="S14" s="13"/>
      <c r="T14" s="13"/>
      <c r="U14" s="13"/>
    </row>
    <row r="15" spans="1:21" x14ac:dyDescent="0.35">
      <c r="A15" s="12" t="s">
        <v>18</v>
      </c>
      <c r="B15" s="12">
        <v>76</v>
      </c>
      <c r="C15" s="12">
        <v>79</v>
      </c>
      <c r="D15" s="26">
        <v>56</v>
      </c>
      <c r="E15" s="10">
        <v>950</v>
      </c>
      <c r="F15" s="30">
        <f t="shared" si="0"/>
        <v>53200</v>
      </c>
      <c r="G15" s="18">
        <v>818</v>
      </c>
      <c r="H15" s="33">
        <f t="shared" si="6"/>
        <v>45808</v>
      </c>
      <c r="I15" s="10">
        <v>360</v>
      </c>
      <c r="J15" s="34">
        <f t="shared" si="2"/>
        <v>20160</v>
      </c>
      <c r="K15" s="10">
        <v>195</v>
      </c>
      <c r="L15" s="29">
        <f t="shared" si="3"/>
        <v>10920</v>
      </c>
      <c r="M15" s="10">
        <v>240</v>
      </c>
      <c r="N15" s="29">
        <f t="shared" si="4"/>
        <v>13440</v>
      </c>
      <c r="O15" s="30">
        <f t="shared" si="5"/>
        <v>143528</v>
      </c>
      <c r="P15" s="38">
        <v>40</v>
      </c>
      <c r="Q15" s="39">
        <f t="shared" si="7"/>
        <v>32720</v>
      </c>
      <c r="S15" s="13"/>
      <c r="T15" s="13"/>
      <c r="U15" s="13"/>
    </row>
    <row r="16" spans="1:21" x14ac:dyDescent="0.35">
      <c r="A16" s="12" t="s">
        <v>1</v>
      </c>
      <c r="B16" s="12">
        <v>46</v>
      </c>
      <c r="C16" s="12">
        <v>46</v>
      </c>
      <c r="D16" s="10">
        <v>33</v>
      </c>
      <c r="E16" s="10">
        <v>1750</v>
      </c>
      <c r="F16" s="30">
        <f t="shared" si="0"/>
        <v>57750</v>
      </c>
      <c r="G16" s="18">
        <v>764</v>
      </c>
      <c r="H16" s="33">
        <f t="shared" si="1"/>
        <v>25212</v>
      </c>
      <c r="I16" s="10">
        <v>450</v>
      </c>
      <c r="J16" s="34">
        <f t="shared" si="2"/>
        <v>14850</v>
      </c>
      <c r="K16" s="10">
        <v>210</v>
      </c>
      <c r="L16" s="29">
        <f t="shared" si="3"/>
        <v>6930</v>
      </c>
      <c r="M16" s="10">
        <v>440</v>
      </c>
      <c r="N16" s="29">
        <f t="shared" si="4"/>
        <v>14520</v>
      </c>
      <c r="O16" s="30">
        <f t="shared" si="5"/>
        <v>119262</v>
      </c>
      <c r="P16" s="38">
        <v>23</v>
      </c>
      <c r="Q16" s="39">
        <f t="shared" si="7"/>
        <v>17572</v>
      </c>
      <c r="S16" s="13"/>
      <c r="T16" s="13"/>
      <c r="U16" s="13"/>
    </row>
    <row r="17" spans="1:21" x14ac:dyDescent="0.35">
      <c r="A17" s="12" t="s">
        <v>2</v>
      </c>
      <c r="B17" s="12">
        <v>38</v>
      </c>
      <c r="C17" s="12">
        <v>46</v>
      </c>
      <c r="D17" s="10">
        <v>33</v>
      </c>
      <c r="E17" s="10">
        <v>1750</v>
      </c>
      <c r="F17" s="30">
        <f t="shared" si="0"/>
        <v>57750</v>
      </c>
      <c r="G17" s="18">
        <v>877</v>
      </c>
      <c r="H17" s="33">
        <f t="shared" si="1"/>
        <v>28941</v>
      </c>
      <c r="I17" s="10">
        <v>450</v>
      </c>
      <c r="J17" s="34">
        <f t="shared" si="2"/>
        <v>14850</v>
      </c>
      <c r="K17" s="10">
        <v>210</v>
      </c>
      <c r="L17" s="29">
        <f t="shared" si="3"/>
        <v>6930</v>
      </c>
      <c r="M17" s="10">
        <v>440</v>
      </c>
      <c r="N17" s="29">
        <f t="shared" si="4"/>
        <v>14520</v>
      </c>
      <c r="O17" s="30">
        <f t="shared" si="5"/>
        <v>122991</v>
      </c>
      <c r="P17" s="38">
        <v>23</v>
      </c>
      <c r="Q17" s="39">
        <f t="shared" si="7"/>
        <v>20171</v>
      </c>
      <c r="S17" s="13"/>
      <c r="T17" s="13"/>
      <c r="U17" s="13"/>
    </row>
    <row r="18" spans="1:21" x14ac:dyDescent="0.35">
      <c r="A18" s="12" t="s">
        <v>3</v>
      </c>
      <c r="B18" s="12">
        <v>40</v>
      </c>
      <c r="C18" s="12">
        <v>38</v>
      </c>
      <c r="D18" s="10">
        <v>27</v>
      </c>
      <c r="E18" s="10">
        <v>1750</v>
      </c>
      <c r="F18" s="30">
        <f t="shared" si="0"/>
        <v>47250</v>
      </c>
      <c r="G18" s="18">
        <v>949</v>
      </c>
      <c r="H18" s="33">
        <f t="shared" si="1"/>
        <v>25623</v>
      </c>
      <c r="I18" s="10">
        <v>450</v>
      </c>
      <c r="J18" s="34">
        <f t="shared" si="2"/>
        <v>12150</v>
      </c>
      <c r="K18" s="10">
        <v>210</v>
      </c>
      <c r="L18" s="29">
        <f t="shared" si="3"/>
        <v>5670</v>
      </c>
      <c r="M18" s="10">
        <v>440</v>
      </c>
      <c r="N18" s="29">
        <f t="shared" si="4"/>
        <v>11880</v>
      </c>
      <c r="O18" s="30">
        <f t="shared" si="5"/>
        <v>102573</v>
      </c>
      <c r="P18" s="38">
        <v>19</v>
      </c>
      <c r="Q18" s="39">
        <f t="shared" si="7"/>
        <v>18031</v>
      </c>
      <c r="S18" s="13"/>
      <c r="T18" s="13"/>
      <c r="U18" s="13"/>
    </row>
    <row r="19" spans="1:21" s="13" customFormat="1" x14ac:dyDescent="0.35">
      <c r="A19" s="14" t="s">
        <v>0</v>
      </c>
      <c r="B19" s="11">
        <f>SUM(B7:B18)</f>
        <v>615</v>
      </c>
      <c r="C19" s="11">
        <f>SUM(C7:C18)</f>
        <v>604</v>
      </c>
      <c r="D19" s="11">
        <f>SUM(D7:D18)</f>
        <v>429</v>
      </c>
      <c r="E19" s="11"/>
      <c r="F19" s="30">
        <f t="shared" ref="F19:O19" si="8">SUM(F7:F18)</f>
        <v>480550</v>
      </c>
      <c r="G19" s="11"/>
      <c r="H19" s="27">
        <f>SUM(H7:H18)</f>
        <v>305442</v>
      </c>
      <c r="I19" s="11"/>
      <c r="J19" s="30">
        <f t="shared" si="8"/>
        <v>161970</v>
      </c>
      <c r="K19" s="11"/>
      <c r="L19" s="30">
        <f t="shared" si="8"/>
        <v>83720</v>
      </c>
      <c r="M19" s="11"/>
      <c r="N19" s="30">
        <f t="shared" si="8"/>
        <v>121210</v>
      </c>
      <c r="O19" s="30">
        <f t="shared" si="8"/>
        <v>1152892</v>
      </c>
      <c r="P19" s="30">
        <f>SUM(P8:P18)</f>
        <v>304</v>
      </c>
      <c r="Q19" s="30">
        <f>SUM(Q8:Q18)</f>
        <v>216215</v>
      </c>
      <c r="R19" s="1"/>
    </row>
    <row r="20" spans="1:21" x14ac:dyDescent="0.35">
      <c r="F20" s="15"/>
      <c r="M20" s="14" t="s">
        <v>28</v>
      </c>
      <c r="N20" s="19"/>
    </row>
    <row r="21" spans="1:21" x14ac:dyDescent="0.35">
      <c r="D21" s="1" t="s">
        <v>21</v>
      </c>
      <c r="E21" s="1" t="s">
        <v>22</v>
      </c>
    </row>
    <row r="22" spans="1:21" x14ac:dyDescent="0.35">
      <c r="E22" s="1" t="s">
        <v>23</v>
      </c>
    </row>
    <row r="23" spans="1:21" x14ac:dyDescent="0.35">
      <c r="E23" s="1" t="s">
        <v>26</v>
      </c>
    </row>
    <row r="24" spans="1:21" x14ac:dyDescent="0.35">
      <c r="E24" s="1" t="s">
        <v>31</v>
      </c>
    </row>
    <row r="25" spans="1:21" x14ac:dyDescent="0.35">
      <c r="E25" s="1" t="s">
        <v>32</v>
      </c>
    </row>
  </sheetData>
  <mergeCells count="10">
    <mergeCell ref="E5:F5"/>
    <mergeCell ref="G5:H5"/>
    <mergeCell ref="I5:J5"/>
    <mergeCell ref="K5:L5"/>
    <mergeCell ref="M5:N5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ภาคเรียนที่ 1 ปี 2561</vt:lpstr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Windows User</cp:lastModifiedBy>
  <cp:lastPrinted>2018-04-19T04:30:22Z</cp:lastPrinted>
  <dcterms:created xsi:type="dcterms:W3CDTF">2010-01-15T03:35:28Z</dcterms:created>
  <dcterms:modified xsi:type="dcterms:W3CDTF">2018-04-19T10:07:40Z</dcterms:modified>
</cp:coreProperties>
</file>