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ม.2 รายบุคคล" sheetId="1" r:id="rId1"/>
    <sheet name="ม.2 แยกสมรรถนะ" sheetId="4" r:id="rId2"/>
    <sheet name="สรุประดับคุณภาพ" sheetId="5" r:id="rId3"/>
    <sheet name="Sheet2" sheetId="2" r:id="rId4"/>
    <sheet name="Sheet3" sheetId="3" r:id="rId5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11" i="1"/>
  <c r="Q9" i="5" l="1"/>
  <c r="Q10" i="5" s="1"/>
  <c r="P9" i="5"/>
  <c r="P10" i="5" s="1"/>
  <c r="O9" i="5"/>
  <c r="O10" i="5" s="1"/>
  <c r="N9" i="5"/>
  <c r="N10" i="5" s="1"/>
  <c r="K9" i="5"/>
  <c r="L9" i="5"/>
  <c r="M9" i="5"/>
  <c r="A9" i="5"/>
  <c r="L10" i="5" s="1"/>
  <c r="K10" i="5" l="1"/>
  <c r="M10" i="5"/>
  <c r="J10" i="5"/>
  <c r="E10" i="4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28" i="4"/>
  <c r="H28" i="4" s="1"/>
  <c r="E29" i="4"/>
  <c r="H29" i="4" s="1"/>
  <c r="E30" i="4"/>
  <c r="H30" i="4" s="1"/>
  <c r="E31" i="4"/>
  <c r="H31" i="4" s="1"/>
  <c r="E32" i="4"/>
  <c r="H32" i="4" s="1"/>
  <c r="E33" i="4"/>
  <c r="H33" i="4" s="1"/>
  <c r="E34" i="4"/>
  <c r="H34" i="4" s="1"/>
  <c r="E35" i="4"/>
  <c r="H35" i="4" s="1"/>
  <c r="E36" i="4"/>
  <c r="H36" i="4" s="1"/>
  <c r="E37" i="4"/>
  <c r="H37" i="4" s="1"/>
  <c r="E38" i="4"/>
  <c r="H38" i="4" s="1"/>
  <c r="E9" i="4"/>
  <c r="H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G33" i="4" s="1"/>
  <c r="D34" i="4"/>
  <c r="G34" i="4" s="1"/>
  <c r="D35" i="4"/>
  <c r="G35" i="4" s="1"/>
  <c r="D36" i="4"/>
  <c r="G36" i="4" s="1"/>
  <c r="D37" i="4"/>
  <c r="G37" i="4" s="1"/>
  <c r="D38" i="4"/>
  <c r="G38" i="4" s="1"/>
  <c r="D9" i="4"/>
  <c r="D39" i="4" s="1"/>
  <c r="G39" i="4" s="1"/>
  <c r="C10" i="4"/>
  <c r="F10" i="4" s="1"/>
  <c r="C11" i="4"/>
  <c r="F11" i="4" s="1"/>
  <c r="C12" i="4"/>
  <c r="F12" i="4" s="1"/>
  <c r="C13" i="4"/>
  <c r="F13" i="4" s="1"/>
  <c r="C14" i="4"/>
  <c r="F14" i="4" s="1"/>
  <c r="C15" i="4"/>
  <c r="F15" i="4" s="1"/>
  <c r="C16" i="4"/>
  <c r="F16" i="4" s="1"/>
  <c r="C17" i="4"/>
  <c r="F17" i="4" s="1"/>
  <c r="C18" i="4"/>
  <c r="F18" i="4" s="1"/>
  <c r="C19" i="4"/>
  <c r="F19" i="4" s="1"/>
  <c r="C20" i="4"/>
  <c r="F20" i="4" s="1"/>
  <c r="C21" i="4"/>
  <c r="F21" i="4" s="1"/>
  <c r="C22" i="4"/>
  <c r="F22" i="4" s="1"/>
  <c r="C23" i="4"/>
  <c r="F23" i="4" s="1"/>
  <c r="C24" i="4"/>
  <c r="F24" i="4" s="1"/>
  <c r="C25" i="4"/>
  <c r="F25" i="4" s="1"/>
  <c r="C26" i="4"/>
  <c r="F26" i="4" s="1"/>
  <c r="C27" i="4"/>
  <c r="F27" i="4" s="1"/>
  <c r="C28" i="4"/>
  <c r="F28" i="4" s="1"/>
  <c r="C29" i="4"/>
  <c r="F29" i="4" s="1"/>
  <c r="C30" i="4"/>
  <c r="F30" i="4" s="1"/>
  <c r="C31" i="4"/>
  <c r="F31" i="4" s="1"/>
  <c r="C32" i="4"/>
  <c r="F32" i="4" s="1"/>
  <c r="C33" i="4"/>
  <c r="F33" i="4" s="1"/>
  <c r="C34" i="4"/>
  <c r="F34" i="4" s="1"/>
  <c r="C35" i="4"/>
  <c r="F35" i="4" s="1"/>
  <c r="C36" i="4"/>
  <c r="F36" i="4" s="1"/>
  <c r="C37" i="4"/>
  <c r="F37" i="4" s="1"/>
  <c r="C38" i="4"/>
  <c r="F38" i="4" s="1"/>
  <c r="C9" i="4"/>
  <c r="C39" i="4" s="1"/>
  <c r="F39" i="4" s="1"/>
  <c r="E8" i="4"/>
  <c r="D8" i="4"/>
  <c r="C8" i="4"/>
  <c r="I41" i="1"/>
  <c r="AC41" i="1"/>
  <c r="AD41" i="1"/>
  <c r="AE41" i="1"/>
  <c r="AF41" i="1"/>
  <c r="AG41" i="1"/>
  <c r="AH4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11" i="1"/>
  <c r="AH10" i="1"/>
  <c r="J9" i="5" l="1"/>
  <c r="I9" i="5"/>
  <c r="I10" i="5" s="1"/>
  <c r="F9" i="4"/>
  <c r="G9" i="4"/>
  <c r="E39" i="4"/>
  <c r="H39" i="4" s="1"/>
  <c r="B38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9" i="4"/>
  <c r="E41" i="1"/>
  <c r="F41" i="1"/>
  <c r="G41" i="1"/>
  <c r="H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F9" i="5" l="1"/>
  <c r="F10" i="5" s="1"/>
  <c r="G9" i="5"/>
  <c r="G10" i="5" s="1"/>
  <c r="H9" i="5"/>
  <c r="H10" i="5" s="1"/>
  <c r="D9" i="5"/>
  <c r="D10" i="5" s="1"/>
  <c r="B9" i="5"/>
  <c r="B10" i="5" s="1"/>
  <c r="E9" i="5"/>
  <c r="E10" i="5" s="1"/>
  <c r="C9" i="5"/>
  <c r="C10" i="5" s="1"/>
</calcChain>
</file>

<file path=xl/sharedStrings.xml><?xml version="1.0" encoding="utf-8"?>
<sst xmlns="http://schemas.openxmlformats.org/spreadsheetml/2006/main" count="165" uniqueCount="91">
  <si>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</si>
  <si>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</si>
  <si>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</si>
  <si>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</si>
  <si>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</si>
  <si>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</si>
  <si>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</si>
  <si>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</si>
  <si>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</si>
  <si>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</si>
  <si>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</si>
  <si>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</si>
  <si>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</si>
  <si>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</si>
  <si>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</si>
  <si>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</si>
  <si>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r>
      <t>ช่วงคะแนน</t>
    </r>
    <r>
      <rPr>
        <sz val="12"/>
        <color theme="1"/>
        <rFont val="TH SarabunIT๙"/>
        <family val="2"/>
      </rPr>
      <t xml:space="preserve"> (คะแนนเต็ม 32 คะแนน)</t>
    </r>
  </si>
  <si>
    <t>สรุปคะแนนรายบุคค แยกตามสมรรถนะการอ่าน PISA</t>
  </si>
  <si>
    <t>แบบสรุปผล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</si>
  <si>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</si>
  <si>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</si>
  <si>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</si>
  <si>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</si>
  <si>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</si>
  <si>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</si>
  <si>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</si>
  <si>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</si>
  <si>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ที่ 4 (4)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</si>
  <si>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</si>
  <si>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</si>
  <si>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</si>
  <si>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</si>
  <si>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</si>
  <si>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</si>
  <si>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</si>
  <si>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</si>
  <si>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</si>
  <si>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</si>
  <si>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</si>
  <si>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</si>
  <si>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รวมนักเรียนที่ตอบถูกรายข้อ</t>
  </si>
  <si>
    <t>สมรรถนะ</t>
  </si>
  <si>
    <t>การอ่าน</t>
  </si>
  <si>
    <t>ที่ 1 (3)</t>
  </si>
  <si>
    <t>ที่ 2 (6)</t>
  </si>
  <si>
    <t>ที่ 3 (3)</t>
  </si>
  <si>
    <t>ที่ 5 (5)</t>
  </si>
  <si>
    <t>ที่ 6 (4)</t>
  </si>
  <si>
    <t>ที่ 7 (2)</t>
  </si>
  <si>
    <t>ที่ 8 (2)</t>
  </si>
  <si>
    <t>ที่ 9 (3)</t>
  </si>
  <si>
    <t>ที่ 10 (3)</t>
  </si>
  <si>
    <t>ที่ 11 (5)</t>
  </si>
  <si>
    <t xml:space="preserve">หมายเหตุ : </t>
  </si>
  <si>
    <r>
      <t>ข้อมูลจำนวนนักเรียนตอบถูก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</si>
  <si>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และหาบทอ่านให้นักเรียนได้อ่าน และตั้งคำถามแบบนั้นให้มากขึ้น</t>
  </si>
  <si>
    <t>12  คะแนน</t>
  </si>
  <si>
    <t>10  คะแนน</t>
  </si>
  <si>
    <t>18 คะแนน</t>
  </si>
  <si>
    <t>9 - 12</t>
  </si>
  <si>
    <t>6 - 8</t>
  </si>
  <si>
    <t>0 - 2</t>
  </si>
  <si>
    <t>3 - 5</t>
  </si>
  <si>
    <t>7 - 10</t>
  </si>
  <si>
    <t>3 - 4</t>
  </si>
  <si>
    <t>5 - 6</t>
  </si>
  <si>
    <t>14 - 18</t>
  </si>
  <si>
    <t>9 - 13</t>
  </si>
  <si>
    <t>5 - 8</t>
  </si>
  <si>
    <t>0 - 4</t>
  </si>
  <si>
    <t>ชั้นมัธยมศึกษาปีที่ 2 (ภาคเรียนที่ 1 : มิถุนายน 2560)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</si>
  <si>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ม.2</t>
    </r>
    <r>
      <rPr>
        <sz val="16"/>
        <color theme="1"/>
        <rFont val="TH SarabunIT๙"/>
        <family val="2"/>
      </rPr>
      <t>/ ……….</t>
    </r>
  </si>
  <si>
    <t>ชั้นมัธยมศึกษาปีที่ 2  (ภาคเรียนที่ 1 : มิถุนายน 2560)</t>
  </si>
  <si>
    <r>
      <rPr>
        <b/>
        <sz val="16"/>
        <color theme="1"/>
        <rFont val="TH SarabunIT๙"/>
        <family val="2"/>
      </rPr>
      <t xml:space="preserve">คำชี้แจง </t>
    </r>
    <r>
      <rPr>
        <sz val="16"/>
        <color theme="1"/>
        <rFont val="TH SarabunIT๙"/>
        <family val="2"/>
      </rPr>
      <t xml:space="preserve">  ให้กรอกคะแนนที่นักเรียนทำได้ตามความเป็นจริง</t>
    </r>
  </si>
  <si>
    <r>
      <t xml:space="preserve">คำชี้แจง  ข้อมูลใน Sheet นี้ </t>
    </r>
    <r>
      <rPr>
        <b/>
        <sz val="16"/>
        <color rgb="FFFF0000"/>
        <rFont val="Angsana New"/>
        <family val="1"/>
      </rPr>
      <t>จะลิงก์มาจาก Sheet ก่อนหน้านี้</t>
    </r>
    <r>
      <rPr>
        <b/>
        <sz val="16"/>
        <color theme="1"/>
        <rFont val="Angsana New"/>
        <family val="1"/>
      </rPr>
      <t xml:space="preserve">  ไม่ต้องพิมพ์ข้อมูลใดๆ </t>
    </r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</si>
  <si>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</si>
  <si>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</si>
  <si>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</si>
  <si>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</si>
  <si>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</si>
  <si>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</si>
  <si>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</si>
  <si>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</si>
  <si>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</si>
  <si>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r>
      <rPr>
        <b/>
        <sz val="16"/>
        <color theme="1"/>
        <rFont val="Angsana New"/>
        <family val="1"/>
      </rPr>
      <t>โรงเรียน</t>
    </r>
    <r>
      <rPr>
        <sz val="16"/>
        <color theme="1"/>
        <rFont val="Angsana New"/>
        <family val="1"/>
      </rPr>
      <t xml:space="preserve"> …………………........................................................…………………… </t>
    </r>
    <r>
      <rPr>
        <b/>
        <sz val="16"/>
        <color theme="1"/>
        <rFont val="Angsana New"/>
        <family val="1"/>
      </rPr>
      <t>ชั้น</t>
    </r>
    <r>
      <rPr>
        <sz val="16"/>
        <color theme="1"/>
        <rFont val="Angsana New"/>
        <family val="1"/>
      </rPr>
      <t xml:space="preserve">  ม. 2/ …….</t>
    </r>
  </si>
  <si>
    <t>30 - 40</t>
  </si>
  <si>
    <t>20 - 29</t>
  </si>
  <si>
    <t>10 - 19</t>
  </si>
  <si>
    <t>0 - 9</t>
  </si>
  <si>
    <t xml:space="preserve">                เช่น นักเรียน มี 14 คน ต้องลบแถวที่ 15-30 ออกก่อน เพื่อให้ค่าเฉลี่ยที่ระบบคำนวณเป็นของนักเรียนคนที่ 1-14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</si>
  <si>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เพื่อไม่ให้ค่าเฉลี่ยน้อยกว่าความเป็นจริง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</si>
</sst>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b/>
      <sz val="16"/>
      <color rgb="FFFF0000"/>
      <name val="Angsana New"/>
      <family val="1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8" fillId="5" borderId="10" xfId="0" applyFont="1" applyFill="1" applyBorder="1"/>
    <xf numFmtId="0" fontId="8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5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horizontal="left" vertical="center"/>
    </xf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5"/>
  <sheetViews>
    <sheetView tabSelected="1" workbookViewId="0">
      <selection activeCell="AH11" sqref="AH11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33" width="4.09765625" customWidth="1"/>
    <col min="34" max="34" width="6" customWidth="1"/>
    <col min="35" max="35" width="7.09765625" customWidth="1"/>
    <col min="37" max="39" width="23.19921875" customWidth="1"/>
  </cols>
  <sheetData>
    <row r="1" spans="2:39" s="4" customFormat="1" ht="24" thickBot="1" x14ac:dyDescent="0.45">
      <c r="B1" s="75" t="s">
        <v>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2:39" s="4" customFormat="1" ht="25.2" customHeight="1" thickBot="1" x14ac:dyDescent="0.4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K2" s="11" t="s">
        <v>6</v>
      </c>
      <c r="AL2" s="13" t="s">
        <v>16</v>
      </c>
      <c r="AM2" s="12" t="s">
        <v>7</v>
      </c>
    </row>
    <row r="3" spans="2:39" s="4" customFormat="1" ht="19.2" customHeight="1" thickBot="1" x14ac:dyDescent="0.45">
      <c r="B3" s="75" t="s">
        <v>70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K3" s="9" t="s">
        <v>8</v>
      </c>
      <c r="AL3" s="14" t="s">
        <v>85</v>
      </c>
      <c r="AM3" s="10" t="s">
        <v>9</v>
      </c>
    </row>
    <row r="4" spans="2:39" ht="19.2" customHeight="1" thickBot="1" x14ac:dyDescent="0.3">
      <c r="B4" s="60" t="s">
        <v>71</v>
      </c>
      <c r="AK4" s="9" t="s">
        <v>10</v>
      </c>
      <c r="AL4" s="14" t="s">
        <v>86</v>
      </c>
      <c r="AM4" s="10" t="s">
        <v>11</v>
      </c>
    </row>
    <row r="5" spans="2:39" ht="19.2" customHeight="1" thickBot="1" x14ac:dyDescent="0.3">
      <c r="B5" s="60" t="s">
        <v>73</v>
      </c>
      <c r="AK5" s="9" t="s">
        <v>12</v>
      </c>
      <c r="AL5" s="14" t="s">
        <v>87</v>
      </c>
      <c r="AM5" s="10" t="s">
        <v>13</v>
      </c>
    </row>
    <row r="6" spans="2:39" s="5" customFormat="1" ht="18" customHeight="1" thickBot="1" x14ac:dyDescent="0.55000000000000004">
      <c r="B6" s="84" t="s">
        <v>1</v>
      </c>
      <c r="C6" s="84" t="s">
        <v>2</v>
      </c>
      <c r="D6" s="90" t="s">
        <v>4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87" t="s">
        <v>34</v>
      </c>
      <c r="AI6" s="55"/>
      <c r="AK6" s="9" t="s">
        <v>14</v>
      </c>
      <c r="AL6" s="14" t="s">
        <v>88</v>
      </c>
      <c r="AM6" s="10" t="s">
        <v>15</v>
      </c>
    </row>
    <row r="7" spans="2:39" s="5" customFormat="1" ht="15.6" customHeight="1" x14ac:dyDescent="0.5">
      <c r="B7" s="85"/>
      <c r="C7" s="85"/>
      <c r="D7" s="89" t="s">
        <v>3</v>
      </c>
      <c r="E7" s="89"/>
      <c r="F7" s="89"/>
      <c r="G7" s="78" t="s">
        <v>3</v>
      </c>
      <c r="H7" s="80"/>
      <c r="I7" s="80"/>
      <c r="J7" s="79"/>
      <c r="K7" s="78" t="s">
        <v>3</v>
      </c>
      <c r="L7" s="79"/>
      <c r="M7" s="78" t="s">
        <v>3</v>
      </c>
      <c r="N7" s="80"/>
      <c r="O7" s="79"/>
      <c r="P7" s="78" t="s">
        <v>3</v>
      </c>
      <c r="Q7" s="80"/>
      <c r="R7" s="80"/>
      <c r="S7" s="79"/>
      <c r="T7" s="78" t="s">
        <v>3</v>
      </c>
      <c r="U7" s="80"/>
      <c r="V7" s="80"/>
      <c r="W7" s="78" t="s">
        <v>3</v>
      </c>
      <c r="X7" s="79"/>
      <c r="Y7" s="78" t="s">
        <v>3</v>
      </c>
      <c r="Z7" s="79"/>
      <c r="AA7" s="78" t="s">
        <v>3</v>
      </c>
      <c r="AB7" s="79"/>
      <c r="AC7" s="78" t="s">
        <v>3</v>
      </c>
      <c r="AD7" s="79"/>
      <c r="AE7" s="88" t="s">
        <v>3</v>
      </c>
      <c r="AF7" s="91"/>
      <c r="AG7" s="92"/>
      <c r="AH7" s="88"/>
      <c r="AI7" s="56" t="s">
        <v>5</v>
      </c>
    </row>
    <row r="8" spans="2:39" s="5" customFormat="1" ht="19.8" customHeight="1" x14ac:dyDescent="0.5">
      <c r="B8" s="85"/>
      <c r="C8" s="85"/>
      <c r="D8" s="90" t="s">
        <v>43</v>
      </c>
      <c r="E8" s="90"/>
      <c r="F8" s="90"/>
      <c r="G8" s="76" t="s">
        <v>44</v>
      </c>
      <c r="H8" s="81"/>
      <c r="I8" s="81"/>
      <c r="J8" s="77"/>
      <c r="K8" s="76" t="s">
        <v>45</v>
      </c>
      <c r="L8" s="77"/>
      <c r="M8" s="76" t="s">
        <v>27</v>
      </c>
      <c r="N8" s="81"/>
      <c r="O8" s="77"/>
      <c r="P8" s="76" t="s">
        <v>46</v>
      </c>
      <c r="Q8" s="81"/>
      <c r="R8" s="81"/>
      <c r="S8" s="77"/>
      <c r="T8" s="76" t="s">
        <v>47</v>
      </c>
      <c r="U8" s="81"/>
      <c r="V8" s="81"/>
      <c r="W8" s="76" t="s">
        <v>48</v>
      </c>
      <c r="X8" s="77"/>
      <c r="Y8" s="76" t="s">
        <v>49</v>
      </c>
      <c r="Z8" s="77"/>
      <c r="AA8" s="76" t="s">
        <v>50</v>
      </c>
      <c r="AB8" s="77"/>
      <c r="AC8" s="76" t="s">
        <v>51</v>
      </c>
      <c r="AD8" s="77"/>
      <c r="AE8" s="88" t="s">
        <v>52</v>
      </c>
      <c r="AF8" s="91"/>
      <c r="AG8" s="92"/>
      <c r="AH8" s="88"/>
      <c r="AI8" s="57" t="s">
        <v>41</v>
      </c>
    </row>
    <row r="9" spans="2:39" s="5" customFormat="1" ht="19.8" customHeight="1" x14ac:dyDescent="0.5">
      <c r="B9" s="85"/>
      <c r="C9" s="85"/>
      <c r="D9" s="27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2">
        <v>25</v>
      </c>
      <c r="AC9" s="6">
        <v>26</v>
      </c>
      <c r="AD9" s="22">
        <v>27</v>
      </c>
      <c r="AE9" s="6">
        <v>28</v>
      </c>
      <c r="AF9" s="22">
        <v>29</v>
      </c>
      <c r="AG9" s="6">
        <v>30</v>
      </c>
      <c r="AH9" s="78"/>
      <c r="AI9" s="56" t="s">
        <v>42</v>
      </c>
    </row>
    <row r="10" spans="2:39" s="5" customFormat="1" ht="20.399999999999999" customHeight="1" x14ac:dyDescent="0.5">
      <c r="B10" s="86"/>
      <c r="C10" s="24" t="s">
        <v>26</v>
      </c>
      <c r="D10" s="25">
        <v>1</v>
      </c>
      <c r="E10" s="25">
        <v>1</v>
      </c>
      <c r="F10" s="26">
        <v>1</v>
      </c>
      <c r="G10" s="25">
        <v>1</v>
      </c>
      <c r="H10" s="23">
        <v>2</v>
      </c>
      <c r="I10" s="26">
        <v>1</v>
      </c>
      <c r="J10" s="26">
        <v>2</v>
      </c>
      <c r="K10" s="25">
        <v>1</v>
      </c>
      <c r="L10" s="26">
        <v>2</v>
      </c>
      <c r="M10" s="25">
        <v>1</v>
      </c>
      <c r="N10" s="23">
        <v>1</v>
      </c>
      <c r="O10" s="26">
        <v>2</v>
      </c>
      <c r="P10" s="25">
        <v>1</v>
      </c>
      <c r="Q10" s="25">
        <v>1</v>
      </c>
      <c r="R10" s="23">
        <v>1</v>
      </c>
      <c r="S10" s="25">
        <v>2</v>
      </c>
      <c r="T10" s="25">
        <v>1</v>
      </c>
      <c r="U10" s="23">
        <v>1</v>
      </c>
      <c r="V10" s="26">
        <v>2</v>
      </c>
      <c r="W10" s="23">
        <v>1</v>
      </c>
      <c r="X10" s="23">
        <v>1</v>
      </c>
      <c r="Y10" s="25">
        <v>1</v>
      </c>
      <c r="Z10" s="25">
        <v>1</v>
      </c>
      <c r="AA10" s="23">
        <v>1</v>
      </c>
      <c r="AB10" s="26">
        <v>2</v>
      </c>
      <c r="AC10" s="23">
        <v>1</v>
      </c>
      <c r="AD10" s="61">
        <v>2</v>
      </c>
      <c r="AE10" s="23">
        <v>1</v>
      </c>
      <c r="AF10" s="26">
        <v>2</v>
      </c>
      <c r="AG10" s="26">
        <v>2</v>
      </c>
      <c r="AH10" s="19">
        <f>SUM(D10:AG10)</f>
        <v>40</v>
      </c>
      <c r="AI10" s="58" t="s">
        <v>33</v>
      </c>
      <c r="AJ10" s="39" t="s">
        <v>35</v>
      </c>
      <c r="AK10" s="5" t="s">
        <v>20</v>
      </c>
    </row>
    <row r="11" spans="2:39" s="5" customFormat="1" ht="19.8" x14ac:dyDescent="0.5">
      <c r="B11" s="7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SUM(D11:AG11)</f>
        <v>0</v>
      </c>
      <c r="AI11" s="20" t="str">
        <f>IF(AH11&lt;10,"ปรับปรุง",IF(AH11&lt;20,"พอใช้",IF(AH11&lt;30,"ดี",IF(AH11&gt;=30,"ดีมาก",))))</f>
        <v>ปรับปรุง</v>
      </c>
      <c r="AJ11" s="39" t="s">
        <v>36</v>
      </c>
      <c r="AK11" s="5" t="s">
        <v>28</v>
      </c>
    </row>
    <row r="12" spans="2:39" s="5" customFormat="1" ht="19.8" x14ac:dyDescent="0.5">
      <c r="B12" s="7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 t="shared" ref="AH12:AH40" si="0">SUM(D12:AG12)</f>
        <v>0</v>
      </c>
      <c r="AI12" s="20" t="str">
        <f t="shared" ref="AI12:AI41" si="1">IF(AH12&lt;10,"ปรับปรุง",IF(AH12&lt;20,"พอใช้",IF(AH12&lt;30,"ดี",IF(AH12&gt;=30,"ดีมาก",))))</f>
        <v>ปรับปรุง</v>
      </c>
      <c r="AJ12" s="39" t="s">
        <v>37</v>
      </c>
      <c r="AK12" s="5" t="s">
        <v>22</v>
      </c>
    </row>
    <row r="13" spans="2:39" s="5" customFormat="1" ht="19.8" x14ac:dyDescent="0.5">
      <c r="B13" s="7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 t="shared" si="0"/>
        <v>0</v>
      </c>
      <c r="AI13" s="20" t="str">
        <f t="shared" si="1"/>
        <v>ปรับปรุง</v>
      </c>
    </row>
    <row r="14" spans="2:39" s="5" customFormat="1" ht="19.8" x14ac:dyDescent="0.5">
      <c r="B14" s="7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 t="shared" si="0"/>
        <v>0</v>
      </c>
      <c r="AI14" s="20" t="str">
        <f t="shared" si="1"/>
        <v>ปรับปรุง</v>
      </c>
    </row>
    <row r="15" spans="2:39" s="5" customFormat="1" ht="19.8" x14ac:dyDescent="0.5">
      <c r="B15" s="7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 t="shared" si="0"/>
        <v>0</v>
      </c>
      <c r="AI15" s="20" t="str">
        <f t="shared" si="1"/>
        <v>ปรับปรุง</v>
      </c>
    </row>
    <row r="16" spans="2:39" s="5" customFormat="1" ht="19.8" x14ac:dyDescent="0.5">
      <c r="B16" s="7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 t="shared" si="0"/>
        <v>0</v>
      </c>
      <c r="AI16" s="20" t="str">
        <f t="shared" si="1"/>
        <v>ปรับปรุง</v>
      </c>
    </row>
    <row r="17" spans="2:36" s="5" customFormat="1" ht="19.8" x14ac:dyDescent="0.5">
      <c r="B17" s="7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 t="shared" si="0"/>
        <v>0</v>
      </c>
      <c r="AI17" s="20" t="str">
        <f t="shared" si="1"/>
        <v>ปรับปรุง</v>
      </c>
    </row>
    <row r="18" spans="2:36" s="5" customFormat="1" ht="19.8" x14ac:dyDescent="0.5">
      <c r="B18" s="17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7">
        <f t="shared" si="0"/>
        <v>0</v>
      </c>
      <c r="AI18" s="20" t="str">
        <f t="shared" si="1"/>
        <v>ปรับปรุง</v>
      </c>
    </row>
    <row r="19" spans="2:36" s="5" customFormat="1" ht="19.8" x14ac:dyDescent="0.5">
      <c r="B19" s="7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 t="shared" si="0"/>
        <v>0</v>
      </c>
      <c r="AI19" s="20" t="str">
        <f t="shared" si="1"/>
        <v>ปรับปรุง</v>
      </c>
    </row>
    <row r="20" spans="2:36" s="5" customFormat="1" ht="19.8" x14ac:dyDescent="0.5">
      <c r="B20" s="7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 t="shared" si="0"/>
        <v>0</v>
      </c>
      <c r="AI20" s="20" t="str">
        <f t="shared" si="1"/>
        <v>ปรับปรุง</v>
      </c>
    </row>
    <row r="21" spans="2:36" ht="19.8" x14ac:dyDescent="0.5">
      <c r="B21" s="7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7">
        <f t="shared" si="0"/>
        <v>0</v>
      </c>
      <c r="AI21" s="20" t="str">
        <f t="shared" si="1"/>
        <v>ปรับปรุง</v>
      </c>
      <c r="AJ21" s="38"/>
    </row>
    <row r="22" spans="2:36" ht="19.8" x14ac:dyDescent="0.5">
      <c r="B22" s="7">
        <v>12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">
        <f t="shared" si="0"/>
        <v>0</v>
      </c>
      <c r="AI22" s="20" t="str">
        <f t="shared" si="1"/>
        <v>ปรับปรุง</v>
      </c>
      <c r="AJ22" s="38"/>
    </row>
    <row r="23" spans="2:36" ht="19.8" x14ac:dyDescent="0.5">
      <c r="B23" s="7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">
        <f t="shared" si="0"/>
        <v>0</v>
      </c>
      <c r="AI23" s="20" t="str">
        <f t="shared" si="1"/>
        <v>ปรับปรุง</v>
      </c>
      <c r="AJ23" s="38"/>
    </row>
    <row r="24" spans="2:36" ht="19.8" x14ac:dyDescent="0.5">
      <c r="B24" s="7">
        <v>14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7">
        <f t="shared" si="0"/>
        <v>0</v>
      </c>
      <c r="AI24" s="20" t="str">
        <f t="shared" si="1"/>
        <v>ปรับปรุง</v>
      </c>
      <c r="AJ24" s="38"/>
    </row>
    <row r="25" spans="2:36" ht="19.8" x14ac:dyDescent="0.5">
      <c r="B25" s="7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">
        <f t="shared" si="0"/>
        <v>0</v>
      </c>
      <c r="AI25" s="20" t="str">
        <f t="shared" si="1"/>
        <v>ปรับปรุง</v>
      </c>
      <c r="AJ25" s="38"/>
    </row>
    <row r="26" spans="2:36" ht="19.8" x14ac:dyDescent="0.5">
      <c r="B26" s="7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">
        <f t="shared" si="0"/>
        <v>0</v>
      </c>
      <c r="AI26" s="20" t="str">
        <f t="shared" si="1"/>
        <v>ปรับปรุง</v>
      </c>
      <c r="AJ26" s="38"/>
    </row>
    <row r="27" spans="2:36" ht="19.8" x14ac:dyDescent="0.5">
      <c r="B27" s="7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">
        <f t="shared" si="0"/>
        <v>0</v>
      </c>
      <c r="AI27" s="20" t="str">
        <f t="shared" si="1"/>
        <v>ปรับปรุง</v>
      </c>
      <c r="AJ27" s="38"/>
    </row>
    <row r="28" spans="2:36" ht="19.8" x14ac:dyDescent="0.5">
      <c r="B28" s="7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">
        <f t="shared" si="0"/>
        <v>0</v>
      </c>
      <c r="AI28" s="20" t="str">
        <f t="shared" si="1"/>
        <v>ปรับปรุง</v>
      </c>
      <c r="AJ28" s="38"/>
    </row>
    <row r="29" spans="2:36" ht="19.8" x14ac:dyDescent="0.5">
      <c r="B29" s="7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">
        <f t="shared" si="0"/>
        <v>0</v>
      </c>
      <c r="AI29" s="20" t="str">
        <f t="shared" si="1"/>
        <v>ปรับปรุง</v>
      </c>
      <c r="AJ29" s="38"/>
    </row>
    <row r="30" spans="2:36" ht="19.8" x14ac:dyDescent="0.5">
      <c r="B30" s="7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">
        <f t="shared" si="0"/>
        <v>0</v>
      </c>
      <c r="AI30" s="20" t="str">
        <f t="shared" si="1"/>
        <v>ปรับปรุง</v>
      </c>
      <c r="AJ30" s="38"/>
    </row>
    <row r="31" spans="2:36" ht="19.8" x14ac:dyDescent="0.5">
      <c r="B31" s="7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">
        <f t="shared" si="0"/>
        <v>0</v>
      </c>
      <c r="AI31" s="20" t="str">
        <f t="shared" si="1"/>
        <v>ปรับปรุง</v>
      </c>
      <c r="AJ31" s="38"/>
    </row>
    <row r="32" spans="2:36" ht="19.8" x14ac:dyDescent="0.5">
      <c r="B32" s="7">
        <v>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">
        <f t="shared" si="0"/>
        <v>0</v>
      </c>
      <c r="AI32" s="20" t="str">
        <f t="shared" si="1"/>
        <v>ปรับปรุง</v>
      </c>
      <c r="AJ32" s="38"/>
    </row>
    <row r="33" spans="2:36" ht="19.8" x14ac:dyDescent="0.5">
      <c r="B33" s="7">
        <v>23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">
        <f t="shared" si="0"/>
        <v>0</v>
      </c>
      <c r="AI33" s="20" t="str">
        <f t="shared" si="1"/>
        <v>ปรับปรุง</v>
      </c>
      <c r="AJ33" s="38"/>
    </row>
    <row r="34" spans="2:36" ht="19.8" x14ac:dyDescent="0.5">
      <c r="B34" s="7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">
        <f t="shared" si="0"/>
        <v>0</v>
      </c>
      <c r="AI34" s="20" t="str">
        <f t="shared" si="1"/>
        <v>ปรับปรุง</v>
      </c>
      <c r="AJ34" s="38"/>
    </row>
    <row r="35" spans="2:36" ht="19.8" x14ac:dyDescent="0.5">
      <c r="B35" s="7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">
        <f t="shared" si="0"/>
        <v>0</v>
      </c>
      <c r="AI35" s="20" t="str">
        <f t="shared" si="1"/>
        <v>ปรับปรุง</v>
      </c>
      <c r="AJ35" s="38"/>
    </row>
    <row r="36" spans="2:36" ht="19.8" x14ac:dyDescent="0.5">
      <c r="B36" s="7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">
        <f t="shared" si="0"/>
        <v>0</v>
      </c>
      <c r="AI36" s="20" t="str">
        <f t="shared" si="1"/>
        <v>ปรับปรุง</v>
      </c>
      <c r="AJ36" s="38"/>
    </row>
    <row r="37" spans="2:36" ht="19.8" x14ac:dyDescent="0.5">
      <c r="B37" s="7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">
        <f t="shared" si="0"/>
        <v>0</v>
      </c>
      <c r="AI37" s="20" t="str">
        <f t="shared" si="1"/>
        <v>ปรับปรุง</v>
      </c>
      <c r="AJ37" s="38"/>
    </row>
    <row r="38" spans="2:36" ht="19.8" x14ac:dyDescent="0.5">
      <c r="B38" s="7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">
        <f t="shared" si="0"/>
        <v>0</v>
      </c>
      <c r="AI38" s="20" t="str">
        <f t="shared" si="1"/>
        <v>ปรับปรุง</v>
      </c>
      <c r="AJ38" s="38"/>
    </row>
    <row r="39" spans="2:36" ht="19.8" x14ac:dyDescent="0.5">
      <c r="B39" s="7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">
        <f t="shared" si="0"/>
        <v>0</v>
      </c>
      <c r="AI39" s="20" t="str">
        <f t="shared" si="1"/>
        <v>ปรับปรุง</v>
      </c>
      <c r="AJ39" s="38"/>
    </row>
    <row r="40" spans="2:36" ht="19.8" x14ac:dyDescent="0.5">
      <c r="B40" s="7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7">
        <f t="shared" si="0"/>
        <v>0</v>
      </c>
      <c r="AI40" s="20" t="str">
        <f t="shared" si="1"/>
        <v>ปรับปรุง</v>
      </c>
      <c r="AJ40" s="38"/>
    </row>
    <row r="41" spans="2:36" s="16" customFormat="1" ht="23.4" x14ac:dyDescent="0.6">
      <c r="B41" s="82" t="s">
        <v>40</v>
      </c>
      <c r="C41" s="83"/>
      <c r="D41" s="50">
        <f>SUM(D11:D40)</f>
        <v>0</v>
      </c>
      <c r="E41" s="50">
        <f t="shared" ref="E41:AG41" si="2">SUM(E11:E40)</f>
        <v>0</v>
      </c>
      <c r="F41" s="50">
        <f t="shared" si="2"/>
        <v>0</v>
      </c>
      <c r="G41" s="50">
        <f t="shared" si="2"/>
        <v>0</v>
      </c>
      <c r="H41" s="50">
        <f t="shared" si="2"/>
        <v>0</v>
      </c>
      <c r="I41" s="50">
        <f t="shared" si="2"/>
        <v>0</v>
      </c>
      <c r="J41" s="50">
        <f t="shared" si="2"/>
        <v>0</v>
      </c>
      <c r="K41" s="50">
        <f t="shared" si="2"/>
        <v>0</v>
      </c>
      <c r="L41" s="50">
        <f t="shared" si="2"/>
        <v>0</v>
      </c>
      <c r="M41" s="50">
        <f t="shared" si="2"/>
        <v>0</v>
      </c>
      <c r="N41" s="50">
        <f t="shared" si="2"/>
        <v>0</v>
      </c>
      <c r="O41" s="50">
        <f t="shared" si="2"/>
        <v>0</v>
      </c>
      <c r="P41" s="50">
        <f t="shared" si="2"/>
        <v>0</v>
      </c>
      <c r="Q41" s="50">
        <f t="shared" si="2"/>
        <v>0</v>
      </c>
      <c r="R41" s="50">
        <f t="shared" si="2"/>
        <v>0</v>
      </c>
      <c r="S41" s="50">
        <f t="shared" si="2"/>
        <v>0</v>
      </c>
      <c r="T41" s="50">
        <f t="shared" si="2"/>
        <v>0</v>
      </c>
      <c r="U41" s="50">
        <f t="shared" si="2"/>
        <v>0</v>
      </c>
      <c r="V41" s="50">
        <f t="shared" si="2"/>
        <v>0</v>
      </c>
      <c r="W41" s="50">
        <f t="shared" si="2"/>
        <v>0</v>
      </c>
      <c r="X41" s="50">
        <f t="shared" si="2"/>
        <v>0</v>
      </c>
      <c r="Y41" s="50">
        <f t="shared" si="2"/>
        <v>0</v>
      </c>
      <c r="Z41" s="50">
        <f t="shared" si="2"/>
        <v>0</v>
      </c>
      <c r="AA41" s="50">
        <f t="shared" si="2"/>
        <v>0</v>
      </c>
      <c r="AB41" s="50">
        <f t="shared" si="2"/>
        <v>0</v>
      </c>
      <c r="AC41" s="50">
        <f t="shared" si="2"/>
        <v>0</v>
      </c>
      <c r="AD41" s="50">
        <f t="shared" si="2"/>
        <v>0</v>
      </c>
      <c r="AE41" s="50">
        <f t="shared" si="2"/>
        <v>0</v>
      </c>
      <c r="AF41" s="50">
        <f t="shared" si="2"/>
        <v>0</v>
      </c>
      <c r="AG41" s="50">
        <f t="shared" si="2"/>
        <v>0</v>
      </c>
      <c r="AH41" s="59">
        <f>AVERAGE(AH11:AH40)</f>
        <v>0</v>
      </c>
      <c r="AI41" s="20" t="str">
        <f t="shared" si="1"/>
        <v>ปรับปรุง</v>
      </c>
    </row>
    <row r="44" spans="2:36" s="16" customFormat="1" ht="23.4" x14ac:dyDescent="0.6">
      <c r="C44" s="62" t="s">
        <v>53</v>
      </c>
      <c r="D44" s="62" t="s">
        <v>54</v>
      </c>
    </row>
    <row r="45" spans="2:36" x14ac:dyDescent="0.25">
      <c r="D45" s="63" t="s">
        <v>55</v>
      </c>
    </row>
  </sheetData>
  <mergeCells count="30">
    <mergeCell ref="B41:C41"/>
    <mergeCell ref="B6:B10"/>
    <mergeCell ref="AH6:AH9"/>
    <mergeCell ref="M8:O8"/>
    <mergeCell ref="P7:S7"/>
    <mergeCell ref="P8:S8"/>
    <mergeCell ref="C6:C9"/>
    <mergeCell ref="D7:F7"/>
    <mergeCell ref="D8:F8"/>
    <mergeCell ref="D6:AG6"/>
    <mergeCell ref="AA7:AB7"/>
    <mergeCell ref="AA8:AB8"/>
    <mergeCell ref="AC7:AD7"/>
    <mergeCell ref="AC8:AD8"/>
    <mergeCell ref="AE7:AG7"/>
    <mergeCell ref="AE8:AG8"/>
    <mergeCell ref="B1:AD1"/>
    <mergeCell ref="B2:AD2"/>
    <mergeCell ref="B3:AD3"/>
    <mergeCell ref="K8:L8"/>
    <mergeCell ref="K7:L7"/>
    <mergeCell ref="T7:V7"/>
    <mergeCell ref="T8:V8"/>
    <mergeCell ref="W7:X7"/>
    <mergeCell ref="W8:X8"/>
    <mergeCell ref="Y7:Z7"/>
    <mergeCell ref="Y8:Z8"/>
    <mergeCell ref="M7:O7"/>
    <mergeCell ref="G7:J7"/>
    <mergeCell ref="G8:J8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C46" sqref="C46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2" width="23.19921875" customWidth="1"/>
  </cols>
  <sheetData>
    <row r="1" spans="1:12" s="4" customFormat="1" ht="21" thickBot="1" x14ac:dyDescent="0.6">
      <c r="A1" s="98" t="s">
        <v>17</v>
      </c>
      <c r="B1" s="98"/>
      <c r="C1" s="98"/>
      <c r="D1" s="98"/>
      <c r="E1" s="98"/>
      <c r="F1" s="98"/>
      <c r="G1" s="98"/>
      <c r="H1" s="98"/>
      <c r="J1" s="35" t="s">
        <v>30</v>
      </c>
      <c r="K1" s="33" t="s">
        <v>56</v>
      </c>
      <c r="L1" s="5"/>
    </row>
    <row r="2" spans="1:12" s="4" customFormat="1" ht="25.2" customHeight="1" thickBot="1" x14ac:dyDescent="0.45">
      <c r="A2" s="75" t="s">
        <v>0</v>
      </c>
      <c r="B2" s="75"/>
      <c r="C2" s="75"/>
      <c r="D2" s="75"/>
      <c r="E2" s="75"/>
      <c r="F2" s="75"/>
      <c r="G2" s="75"/>
      <c r="H2" s="75"/>
      <c r="J2" s="11" t="s">
        <v>6</v>
      </c>
      <c r="K2" s="13" t="s">
        <v>16</v>
      </c>
      <c r="L2" s="12" t="s">
        <v>7</v>
      </c>
    </row>
    <row r="3" spans="1:12" s="4" customFormat="1" ht="19.2" customHeight="1" thickBot="1" x14ac:dyDescent="0.45">
      <c r="A3" s="75" t="s">
        <v>72</v>
      </c>
      <c r="B3" s="75"/>
      <c r="C3" s="75"/>
      <c r="D3" s="75"/>
      <c r="E3" s="75"/>
      <c r="F3" s="75"/>
      <c r="G3" s="75"/>
      <c r="H3" s="75"/>
      <c r="J3" s="9" t="s">
        <v>8</v>
      </c>
      <c r="K3" s="14" t="s">
        <v>59</v>
      </c>
      <c r="L3" s="10" t="s">
        <v>9</v>
      </c>
    </row>
    <row r="4" spans="1:12" ht="19.2" customHeight="1" thickBot="1" x14ac:dyDescent="0.3">
      <c r="A4" s="64" t="s">
        <v>74</v>
      </c>
      <c r="J4" s="9" t="s">
        <v>10</v>
      </c>
      <c r="K4" s="14" t="s">
        <v>60</v>
      </c>
      <c r="L4" s="10" t="s">
        <v>11</v>
      </c>
    </row>
    <row r="5" spans="1:12" s="5" customFormat="1" ht="22.2" customHeight="1" thickBot="1" x14ac:dyDescent="0.55000000000000004">
      <c r="A5" s="84" t="s">
        <v>1</v>
      </c>
      <c r="B5" s="84" t="s">
        <v>2</v>
      </c>
      <c r="C5" s="93" t="s">
        <v>19</v>
      </c>
      <c r="D5" s="94"/>
      <c r="E5" s="94"/>
      <c r="F5" s="95" t="s">
        <v>38</v>
      </c>
      <c r="G5" s="96"/>
      <c r="H5" s="97"/>
      <c r="J5" s="9" t="s">
        <v>12</v>
      </c>
      <c r="K5" s="14" t="s">
        <v>62</v>
      </c>
      <c r="L5" s="10" t="s">
        <v>13</v>
      </c>
    </row>
    <row r="6" spans="1:12" s="5" customFormat="1" ht="22.8" customHeight="1" thickBot="1" x14ac:dyDescent="0.55000000000000004">
      <c r="A6" s="85"/>
      <c r="B6" s="85"/>
      <c r="C6" s="17" t="s">
        <v>20</v>
      </c>
      <c r="D6" s="17" t="s">
        <v>21</v>
      </c>
      <c r="E6" s="18" t="s">
        <v>22</v>
      </c>
      <c r="F6" s="42" t="s">
        <v>20</v>
      </c>
      <c r="G6" s="44" t="s">
        <v>21</v>
      </c>
      <c r="H6" s="46" t="s">
        <v>22</v>
      </c>
      <c r="J6" s="9" t="s">
        <v>14</v>
      </c>
      <c r="K6" s="14" t="s">
        <v>61</v>
      </c>
      <c r="L6" s="10" t="s">
        <v>15</v>
      </c>
    </row>
    <row r="7" spans="1:12" s="5" customFormat="1" ht="19.8" customHeight="1" x14ac:dyDescent="0.6">
      <c r="A7" s="85"/>
      <c r="B7" s="86"/>
      <c r="C7" s="15" t="s">
        <v>23</v>
      </c>
      <c r="D7" s="21" t="s">
        <v>24</v>
      </c>
      <c r="E7" s="40" t="s">
        <v>25</v>
      </c>
      <c r="F7" s="43" t="s">
        <v>23</v>
      </c>
      <c r="G7" s="45" t="s">
        <v>24</v>
      </c>
      <c r="H7" s="47" t="s">
        <v>25</v>
      </c>
    </row>
    <row r="8" spans="1:12" s="5" customFormat="1" ht="24" thickBot="1" x14ac:dyDescent="0.65">
      <c r="A8" s="86"/>
      <c r="B8" s="28" t="s">
        <v>29</v>
      </c>
      <c r="C8" s="30">
        <f>SUM('ม.2 รายบุคคล'!D10:E10,'ม.2 รายบุคคล'!G10,'ม.2 รายบุคคล'!K10,'ม.2 รายบุคคล'!M10,'ม.2 รายบุคคล'!P10,'ม.2 รายบุคคล'!Q10,'ม.2 รายบุคคล'!S10,'ม.2 รายบุคคล'!T10,'ม.2 รายบุคคล'!Y10,'ม.2 รายบุคคล'!Z10)</f>
        <v>12</v>
      </c>
      <c r="D8" s="32">
        <f>SUM('ม.2 รายบุคคล'!H10,'ม.2 รายบุคคล'!N10,'ม.2 รายบุคคล'!R10,'ม.2 รายบุคคล'!U10,'ม.2 รายบุคคล'!W10:X10,'ม.2 รายบุคคล'!AA10,'ม.2 รายบุคคล'!AC10,'ม.2 รายบุคคล'!AE10)</f>
        <v>10</v>
      </c>
      <c r="E8" s="41">
        <f>SUM('ม.2 รายบุคคล'!F10,'ม.2 รายบุคคล'!I10:J10,'ม.2 รายบุคคล'!L10,'ม.2 รายบุคคล'!O10,'ม.2 รายบุคคล'!V10,'ม.2 รายบุคคล'!AB10,'ม.2 รายบุคคล'!AD10,'ม.2 รายบุคคล'!AF10:AG10)</f>
        <v>18</v>
      </c>
      <c r="F8" s="29"/>
      <c r="G8" s="31"/>
      <c r="H8" s="48"/>
      <c r="J8" s="34" t="s">
        <v>31</v>
      </c>
      <c r="K8" s="37" t="s">
        <v>57</v>
      </c>
    </row>
    <row r="9" spans="1:12" s="5" customFormat="1" ht="20.399999999999999" thickBot="1" x14ac:dyDescent="0.55000000000000004">
      <c r="A9" s="7">
        <v>1</v>
      </c>
      <c r="B9" s="28">
        <f>(((('ม.2 รายบุคคล'!C11))))</f>
        <v>0</v>
      </c>
      <c r="C9" s="7">
        <f>SUM('ม.2 รายบุคคล'!D11:E11,'ม.2 รายบุคคล'!G11,'ม.2 รายบุคคล'!K11,'ม.2 รายบุคคล'!M11,'ม.2 รายบุคคล'!P11,'ม.2 รายบุคคล'!P11,'ม.2 รายบุคคล'!P11,'ม.2 รายบุคคล'!Q11,'ม.2 รายบุคคล'!S11:T11,'ม.2 รายบุคคล'!Y11:Z11)</f>
        <v>0</v>
      </c>
      <c r="D9" s="7">
        <f>SUM('ม.2 รายบุคคล'!H11,'ม.2 รายบุคคล'!N11,'ม.2 รายบุคคล'!R11,'ม.2 รายบุคคล'!U11,'ม.2 รายบุคคล'!W11,'ม.2 รายบุคคล'!X11,'ม.2 รายบุคคล'!AA11,'ม.2 รายบุคคล'!AC11,'ม.2 รายบุคคล'!AE11)</f>
        <v>0</v>
      </c>
      <c r="E9" s="7">
        <f>SUM('ม.2 รายบุคคล'!F11,'ม.2 รายบุคคล'!I11:J11,'ม.2 รายบุคคล'!L11,'ม.2 รายบุคคล'!O11,'ม.2 รายบุคคล'!V11,'ม.2 รายบุคคล'!AB11,'ม.2 รายบุคคล'!AD11,'ม.2 รายบุคคล'!AF11:AG11)</f>
        <v>0</v>
      </c>
      <c r="F9" s="15" t="str">
        <f>IF(C9&lt;3,"ปรับปรุง",IF(C9&lt;6,"พอใช้",IF(C9&lt;9,"ดี",IF(C9&gt;=9,"ดีมาก",))))</f>
        <v>ปรับปรุง</v>
      </c>
      <c r="G9" s="15" t="str">
        <f>IF(D9&lt;3,"ปรับปรุง",IF(D9&lt;5,"พอใช้",IF(D9&lt;7,"ดี",IF(D9&gt;=7,"ดีมาก",))))</f>
        <v>ปรับปรุง</v>
      </c>
      <c r="H9" s="49" t="str">
        <f>IF(E9&lt;5,"ปรับปรุง",IF(E9&lt;9,"พอใช้",IF(E9&lt;14,"ดี",IF(E9&gt;=14,"ดีมาก",))))</f>
        <v>ปรับปรุง</v>
      </c>
      <c r="J9" s="11" t="s">
        <v>6</v>
      </c>
      <c r="K9" s="13" t="s">
        <v>16</v>
      </c>
      <c r="L9" s="12" t="s">
        <v>7</v>
      </c>
    </row>
    <row r="10" spans="1:12" s="5" customFormat="1" ht="20.399999999999999" thickBot="1" x14ac:dyDescent="0.55000000000000004">
      <c r="A10" s="7">
        <v>2</v>
      </c>
      <c r="B10" s="28">
        <f>(((('ม.2 รายบุคคล'!C12))))</f>
        <v>0</v>
      </c>
      <c r="C10" s="7">
        <f>SUM('ม.2 รายบุคคล'!D12:E12,'ม.2 รายบุคคล'!G12,'ม.2 รายบุคคล'!K12,'ม.2 รายบุคคล'!M12,'ม.2 รายบุคคล'!P12,'ม.2 รายบุคคล'!P12,'ม.2 รายบุคคล'!P12,'ม.2 รายบุคคล'!Q12,'ม.2 รายบุคคล'!S12:T12,'ม.2 รายบุคคล'!Y12:Z12)</f>
        <v>0</v>
      </c>
      <c r="D10" s="7">
        <f>SUM('ม.2 รายบุคคล'!H12,'ม.2 รายบุคคล'!N12,'ม.2 รายบุคคล'!R12,'ม.2 รายบุคคล'!U12,'ม.2 รายบุคคล'!W12,'ม.2 รายบุคคล'!X12,'ม.2 รายบุคคล'!AA12,'ม.2 รายบุคคล'!AC12,'ม.2 รายบุคคล'!AE12)</f>
        <v>0</v>
      </c>
      <c r="E10" s="7">
        <f>SUM('ม.2 รายบุคคล'!F12,'ม.2 รายบุคคล'!I12:J12,'ม.2 รายบุคคล'!L12,'ม.2 รายบุคคล'!O12,'ม.2 รายบุคคล'!V12,'ม.2 รายบุคคล'!AB12,'ม.2 รายบุคคล'!AD12,'ม.2 รายบุคคล'!AF12:AG12)</f>
        <v>0</v>
      </c>
      <c r="F10" s="15" t="str">
        <f t="shared" ref="F10:F39" si="0">IF(C10&lt;3,"ปรับปรุง",IF(C10&lt;6,"พอใช้",IF(C10&lt;9,"ดี",IF(C10&gt;=9,"ดีมาก",))))</f>
        <v>ปรับปรุง</v>
      </c>
      <c r="G10" s="15" t="str">
        <f t="shared" ref="G10:G39" si="1">IF(D10&lt;3,"ปรับปรุง",IF(D10&lt;5,"พอใช้",IF(D10&lt;7,"ดี",IF(D10&gt;=7,"ดีมาก",))))</f>
        <v>ปรับปรุง</v>
      </c>
      <c r="H10" s="49" t="str">
        <f t="shared" ref="H10:H39" si="2">IF(E10&lt;5,"ปรับปรุง",IF(E10&lt;9,"พอใช้",IF(E10&lt;14,"ดี",IF(E10&gt;=14,"ดีมาก",))))</f>
        <v>ปรับปรุง</v>
      </c>
      <c r="J10" s="9" t="s">
        <v>8</v>
      </c>
      <c r="K10" s="14" t="s">
        <v>63</v>
      </c>
      <c r="L10" s="10" t="s">
        <v>9</v>
      </c>
    </row>
    <row r="11" spans="1:12" s="5" customFormat="1" ht="20.399999999999999" thickBot="1" x14ac:dyDescent="0.55000000000000004">
      <c r="A11" s="7">
        <v>3</v>
      </c>
      <c r="B11" s="28">
        <f>(((('ม.2 รายบุคคล'!C13))))</f>
        <v>0</v>
      </c>
      <c r="C11" s="7">
        <f>SUM('ม.2 รายบุคคล'!D13:E13,'ม.2 รายบุคคล'!G13,'ม.2 รายบุคคล'!K13,'ม.2 รายบุคคล'!M13,'ม.2 รายบุคคล'!P13,'ม.2 รายบุคคล'!P13,'ม.2 รายบุคคล'!P13,'ม.2 รายบุคคล'!Q13,'ม.2 รายบุคคล'!S13:T13,'ม.2 รายบุคคล'!Y13:Z13)</f>
        <v>0</v>
      </c>
      <c r="D11" s="7">
        <f>SUM('ม.2 รายบุคคล'!H13,'ม.2 รายบุคคล'!N13,'ม.2 รายบุคคล'!R13,'ม.2 รายบุคคล'!U13,'ม.2 รายบุคคล'!W13,'ม.2 รายบุคคล'!X13,'ม.2 รายบุคคล'!AA13,'ม.2 รายบุคคล'!AC13,'ม.2 รายบุคคล'!AE13)</f>
        <v>0</v>
      </c>
      <c r="E11" s="7">
        <f>SUM('ม.2 รายบุคคล'!F13,'ม.2 รายบุคคล'!I13:J13,'ม.2 รายบุคคล'!L13,'ม.2 รายบุคคล'!O13,'ม.2 รายบุคคล'!V13,'ม.2 รายบุคคล'!AB13,'ม.2 รายบุคคล'!AD13,'ม.2 รายบุคคล'!AF13:AG13)</f>
        <v>0</v>
      </c>
      <c r="F11" s="15" t="str">
        <f t="shared" si="0"/>
        <v>ปรับปรุง</v>
      </c>
      <c r="G11" s="15" t="str">
        <f t="shared" si="1"/>
        <v>ปรับปรุง</v>
      </c>
      <c r="H11" s="49" t="str">
        <f t="shared" si="2"/>
        <v>ปรับปรุง</v>
      </c>
      <c r="J11" s="9" t="s">
        <v>10</v>
      </c>
      <c r="K11" s="14" t="s">
        <v>65</v>
      </c>
      <c r="L11" s="10" t="s">
        <v>11</v>
      </c>
    </row>
    <row r="12" spans="1:12" s="5" customFormat="1" ht="20.399999999999999" thickBot="1" x14ac:dyDescent="0.55000000000000004">
      <c r="A12" s="7">
        <v>4</v>
      </c>
      <c r="B12" s="28">
        <f>(((('ม.2 รายบุคคล'!C14))))</f>
        <v>0</v>
      </c>
      <c r="C12" s="7">
        <f>SUM('ม.2 รายบุคคล'!D14:E14,'ม.2 รายบุคคล'!G14,'ม.2 รายบุคคล'!K14,'ม.2 รายบุคคล'!M14,'ม.2 รายบุคคล'!P14,'ม.2 รายบุคคล'!P14,'ม.2 รายบุคคล'!P14,'ม.2 รายบุคคล'!Q14,'ม.2 รายบุคคล'!S14:T14,'ม.2 รายบุคคล'!Y14:Z14)</f>
        <v>0</v>
      </c>
      <c r="D12" s="7">
        <f>SUM('ม.2 รายบุคคล'!H14,'ม.2 รายบุคคล'!N14,'ม.2 รายบุคคล'!R14,'ม.2 รายบุคคล'!U14,'ม.2 รายบุคคล'!W14,'ม.2 รายบุคคล'!X14,'ม.2 รายบุคคล'!AA14,'ม.2 รายบุคคล'!AC14,'ม.2 รายบุคคล'!AE14)</f>
        <v>0</v>
      </c>
      <c r="E12" s="7">
        <f>SUM('ม.2 รายบุคคล'!F14,'ม.2 รายบุคคล'!I14:J14,'ม.2 รายบุคคล'!L14,'ม.2 รายบุคคล'!O14,'ม.2 รายบุคคล'!V14,'ม.2 รายบุคคล'!AB14,'ม.2 รายบุคคล'!AD14,'ม.2 รายบุคคล'!AF14:AG14)</f>
        <v>0</v>
      </c>
      <c r="F12" s="15" t="str">
        <f t="shared" si="0"/>
        <v>ปรับปรุง</v>
      </c>
      <c r="G12" s="15" t="str">
        <f t="shared" si="1"/>
        <v>ปรับปรุง</v>
      </c>
      <c r="H12" s="49" t="str">
        <f t="shared" si="2"/>
        <v>ปรับปรุง</v>
      </c>
      <c r="J12" s="9" t="s">
        <v>12</v>
      </c>
      <c r="K12" s="14" t="s">
        <v>64</v>
      </c>
      <c r="L12" s="10" t="s">
        <v>13</v>
      </c>
    </row>
    <row r="13" spans="1:12" s="5" customFormat="1" ht="20.399999999999999" thickBot="1" x14ac:dyDescent="0.55000000000000004">
      <c r="A13" s="7">
        <v>5</v>
      </c>
      <c r="B13" s="28">
        <f>(((('ม.2 รายบุคคล'!C15))))</f>
        <v>0</v>
      </c>
      <c r="C13" s="7">
        <f>SUM('ม.2 รายบุคคล'!D15:E15,'ม.2 รายบุคคล'!G15,'ม.2 รายบุคคล'!K15,'ม.2 รายบุคคล'!M15,'ม.2 รายบุคคล'!P15,'ม.2 รายบุคคล'!P15,'ม.2 รายบุคคล'!P15,'ม.2 รายบุคคล'!Q15,'ม.2 รายบุคคล'!S15:T15,'ม.2 รายบุคคล'!Y15:Z15)</f>
        <v>0</v>
      </c>
      <c r="D13" s="7">
        <f>SUM('ม.2 รายบุคคล'!H15,'ม.2 รายบุคคล'!N15,'ม.2 รายบุคคล'!R15,'ม.2 รายบุคคล'!U15,'ม.2 รายบุคคล'!W15,'ม.2 รายบุคคล'!X15,'ม.2 รายบุคคล'!AA15,'ม.2 รายบุคคล'!AC15,'ม.2 รายบุคคล'!AE15)</f>
        <v>0</v>
      </c>
      <c r="E13" s="7">
        <f>SUM('ม.2 รายบุคคล'!F15,'ม.2 รายบุคคล'!I15:J15,'ม.2 รายบุคคล'!L15,'ม.2 รายบุคคล'!O15,'ม.2 รายบุคคล'!V15,'ม.2 รายบุคคล'!AB15,'ม.2 รายบุคคล'!AD15,'ม.2 รายบุคคล'!AF15:AG15)</f>
        <v>0</v>
      </c>
      <c r="F13" s="15" t="str">
        <f t="shared" si="0"/>
        <v>ปรับปรุง</v>
      </c>
      <c r="G13" s="15" t="str">
        <f t="shared" si="1"/>
        <v>ปรับปรุง</v>
      </c>
      <c r="H13" s="49" t="str">
        <f t="shared" si="2"/>
        <v>ปรับปรุง</v>
      </c>
      <c r="J13" s="9" t="s">
        <v>14</v>
      </c>
      <c r="K13" s="14" t="s">
        <v>61</v>
      </c>
      <c r="L13" s="10" t="s">
        <v>15</v>
      </c>
    </row>
    <row r="14" spans="1:12" s="5" customFormat="1" ht="19.8" x14ac:dyDescent="0.5">
      <c r="A14" s="7">
        <v>6</v>
      </c>
      <c r="B14" s="28">
        <f>(((('ม.2 รายบุคคล'!C16))))</f>
        <v>0</v>
      </c>
      <c r="C14" s="7">
        <f>SUM('ม.2 รายบุคคล'!D16:E16,'ม.2 รายบุคคล'!G16,'ม.2 รายบุคคล'!K16,'ม.2 รายบุคคล'!M16,'ม.2 รายบุคคล'!P16,'ม.2 รายบุคคล'!P16,'ม.2 รายบุคคล'!P16,'ม.2 รายบุคคล'!Q16,'ม.2 รายบุคคล'!S16:T16,'ม.2 รายบุคคล'!Y16:Z16)</f>
        <v>0</v>
      </c>
      <c r="D14" s="7">
        <f>SUM('ม.2 รายบุคคล'!H16,'ม.2 รายบุคคล'!N16,'ม.2 รายบุคคล'!R16,'ม.2 รายบุคคล'!U16,'ม.2 รายบุคคล'!W16,'ม.2 รายบุคคล'!X16,'ม.2 รายบุคคล'!AA16,'ม.2 รายบุคคล'!AC16,'ม.2 รายบุคคล'!AE16)</f>
        <v>0</v>
      </c>
      <c r="E14" s="7">
        <f>SUM('ม.2 รายบุคคล'!F16,'ม.2 รายบุคคล'!I16:J16,'ม.2 รายบุคคล'!L16,'ม.2 รายบุคคล'!O16,'ม.2 รายบุคคล'!V16,'ม.2 รายบุคคล'!AB16,'ม.2 รายบุคคล'!AD16,'ม.2 รายบุคคล'!AF16:AG16)</f>
        <v>0</v>
      </c>
      <c r="F14" s="15" t="str">
        <f t="shared" si="0"/>
        <v>ปรับปรุง</v>
      </c>
      <c r="G14" s="15" t="str">
        <f t="shared" si="1"/>
        <v>ปรับปรุง</v>
      </c>
      <c r="H14" s="49" t="str">
        <f t="shared" si="2"/>
        <v>ปรับปรุง</v>
      </c>
      <c r="J14"/>
      <c r="K14"/>
      <c r="L14"/>
    </row>
    <row r="15" spans="1:12" s="5" customFormat="1" ht="19.8" x14ac:dyDescent="0.5">
      <c r="A15" s="7">
        <v>7</v>
      </c>
      <c r="B15" s="28">
        <f>(((('ม.2 รายบุคคล'!C17))))</f>
        <v>0</v>
      </c>
      <c r="C15" s="7">
        <f>SUM('ม.2 รายบุคคล'!D17:E17,'ม.2 รายบุคคล'!G17,'ม.2 รายบุคคล'!K17,'ม.2 รายบุคคล'!M17,'ม.2 รายบุคคล'!P17,'ม.2 รายบุคคล'!P17,'ม.2 รายบุคคล'!P17,'ม.2 รายบุคคล'!Q17,'ม.2 รายบุคคล'!S17:T17,'ม.2 รายบุคคล'!Y17:Z17)</f>
        <v>0</v>
      </c>
      <c r="D15" s="7">
        <f>SUM('ม.2 รายบุคคล'!H17,'ม.2 รายบุคคล'!N17,'ม.2 รายบุคคล'!R17,'ม.2 รายบุคคล'!U17,'ม.2 รายบุคคล'!W17,'ม.2 รายบุคคล'!X17,'ม.2 รายบุคคล'!AA17,'ม.2 รายบุคคล'!AC17,'ม.2 รายบุคคล'!AE17)</f>
        <v>0</v>
      </c>
      <c r="E15" s="7">
        <f>SUM('ม.2 รายบุคคล'!F17,'ม.2 รายบุคคล'!I17:J17,'ม.2 รายบุคคล'!L17,'ม.2 รายบุคคล'!O17,'ม.2 รายบุคคล'!V17,'ม.2 รายบุคคล'!AB17,'ม.2 รายบุคคล'!AD17,'ม.2 รายบุคคล'!AF17:AG17)</f>
        <v>0</v>
      </c>
      <c r="F15" s="15" t="str">
        <f t="shared" si="0"/>
        <v>ปรับปรุง</v>
      </c>
      <c r="G15" s="15" t="str">
        <f t="shared" si="1"/>
        <v>ปรับปรุง</v>
      </c>
      <c r="H15" s="49" t="str">
        <f t="shared" si="2"/>
        <v>ปรับปรุง</v>
      </c>
      <c r="J15"/>
      <c r="K15"/>
      <c r="L15"/>
    </row>
    <row r="16" spans="1:12" s="5" customFormat="1" ht="20.399999999999999" thickBot="1" x14ac:dyDescent="0.55000000000000004">
      <c r="A16" s="7">
        <v>8</v>
      </c>
      <c r="B16" s="28">
        <f>(((('ม.2 รายบุคคล'!C18))))</f>
        <v>0</v>
      </c>
      <c r="C16" s="7">
        <f>SUM('ม.2 รายบุคคล'!D18:E18,'ม.2 รายบุคคล'!G18,'ม.2 รายบุคคล'!K18,'ม.2 รายบุคคล'!M18,'ม.2 รายบุคคล'!P18,'ม.2 รายบุคคล'!P18,'ม.2 รายบุคคล'!P18,'ม.2 รายบุคคล'!Q18,'ม.2 รายบุคคล'!S18:T18,'ม.2 รายบุคคล'!Y18:Z18)</f>
        <v>0</v>
      </c>
      <c r="D16" s="7">
        <f>SUM('ม.2 รายบุคคล'!H18,'ม.2 รายบุคคล'!N18,'ม.2 รายบุคคล'!R18,'ม.2 รายบุคคล'!U18,'ม.2 รายบุคคล'!W18,'ม.2 รายบุคคล'!X18,'ม.2 รายบุคคล'!AA18,'ม.2 รายบุคคล'!AC18,'ม.2 รายบุคคล'!AE18)</f>
        <v>0</v>
      </c>
      <c r="E16" s="7">
        <f>SUM('ม.2 รายบุคคล'!F18,'ม.2 รายบุคคล'!I18:J18,'ม.2 รายบุคคล'!L18,'ม.2 รายบุคคล'!O18,'ม.2 รายบุคคล'!V18,'ม.2 รายบุคคล'!AB18,'ม.2 รายบุคคล'!AD18,'ม.2 รายบุคคล'!AF18:AG18)</f>
        <v>0</v>
      </c>
      <c r="F16" s="15" t="str">
        <f t="shared" si="0"/>
        <v>ปรับปรุง</v>
      </c>
      <c r="G16" s="15" t="str">
        <f t="shared" si="1"/>
        <v>ปรับปรุง</v>
      </c>
      <c r="H16" s="49" t="str">
        <f t="shared" si="2"/>
        <v>ปรับปรุง</v>
      </c>
      <c r="J16" s="36" t="s">
        <v>32</v>
      </c>
      <c r="K16" t="s">
        <v>58</v>
      </c>
      <c r="L16"/>
    </row>
    <row r="17" spans="1:12" s="5" customFormat="1" ht="20.399999999999999" thickBot="1" x14ac:dyDescent="0.55000000000000004">
      <c r="A17" s="7">
        <v>9</v>
      </c>
      <c r="B17" s="28">
        <f>(((('ม.2 รายบุคคล'!C19))))</f>
        <v>0</v>
      </c>
      <c r="C17" s="7">
        <f>SUM('ม.2 รายบุคคล'!D19:E19,'ม.2 รายบุคคล'!G19,'ม.2 รายบุคคล'!K19,'ม.2 รายบุคคล'!M19,'ม.2 รายบุคคล'!P19,'ม.2 รายบุคคล'!P19,'ม.2 รายบุคคล'!P19,'ม.2 รายบุคคล'!Q19,'ม.2 รายบุคคล'!S19:T19,'ม.2 รายบุคคล'!Y19:Z19)</f>
        <v>0</v>
      </c>
      <c r="D17" s="7">
        <f>SUM('ม.2 รายบุคคล'!H19,'ม.2 รายบุคคล'!N19,'ม.2 รายบุคคล'!R19,'ม.2 รายบุคคล'!U19,'ม.2 รายบุคคล'!W19,'ม.2 รายบุคคล'!X19,'ม.2 รายบุคคล'!AA19,'ม.2 รายบุคคล'!AC19,'ม.2 รายบุคคล'!AE19)</f>
        <v>0</v>
      </c>
      <c r="E17" s="7">
        <f>SUM('ม.2 รายบุคคล'!F19,'ม.2 รายบุคคล'!I19:J19,'ม.2 รายบุคคล'!L19,'ม.2 รายบุคคล'!O19,'ม.2 รายบุคคล'!V19,'ม.2 รายบุคคล'!AB19,'ม.2 รายบุคคล'!AD19,'ม.2 รายบุคคล'!AF19:AG19)</f>
        <v>0</v>
      </c>
      <c r="F17" s="15" t="str">
        <f t="shared" si="0"/>
        <v>ปรับปรุง</v>
      </c>
      <c r="G17" s="15" t="str">
        <f t="shared" si="1"/>
        <v>ปรับปรุง</v>
      </c>
      <c r="H17" s="49" t="str">
        <f t="shared" si="2"/>
        <v>ปรับปรุง</v>
      </c>
      <c r="J17" s="11" t="s">
        <v>6</v>
      </c>
      <c r="K17" s="13" t="s">
        <v>16</v>
      </c>
      <c r="L17" s="12" t="s">
        <v>7</v>
      </c>
    </row>
    <row r="18" spans="1:12" ht="20.399999999999999" thickBot="1" x14ac:dyDescent="0.55000000000000004">
      <c r="A18" s="7">
        <v>10</v>
      </c>
      <c r="B18" s="28">
        <f>(((('ม.2 รายบุคคล'!C20))))</f>
        <v>0</v>
      </c>
      <c r="C18" s="7">
        <f>SUM('ม.2 รายบุคคล'!D20:E20,'ม.2 รายบุคคล'!G20,'ม.2 รายบุคคล'!K20,'ม.2 รายบุคคล'!M20,'ม.2 รายบุคคล'!P20,'ม.2 รายบุคคล'!P20,'ม.2 รายบุคคล'!P20,'ม.2 รายบุคคล'!Q20,'ม.2 รายบุคคล'!S20:T20,'ม.2 รายบุคคล'!Y20:Z20)</f>
        <v>0</v>
      </c>
      <c r="D18" s="7">
        <f>SUM('ม.2 รายบุคคล'!H20,'ม.2 รายบุคคล'!N20,'ม.2 รายบุคคล'!R20,'ม.2 รายบุคคล'!U20,'ม.2 รายบุคคล'!W20,'ม.2 รายบุคคล'!X20,'ม.2 รายบุคคล'!AA20,'ม.2 รายบุคคล'!AC20,'ม.2 รายบุคคล'!AE20)</f>
        <v>0</v>
      </c>
      <c r="E18" s="7">
        <f>SUM('ม.2 รายบุคคล'!F20,'ม.2 รายบุคคล'!I20:J20,'ม.2 รายบุคคล'!L20,'ม.2 รายบุคคล'!O20,'ม.2 รายบุคคล'!V20,'ม.2 รายบุคคล'!AB20,'ม.2 รายบุคคล'!AD20,'ม.2 รายบุคคล'!AF20:AG20)</f>
        <v>0</v>
      </c>
      <c r="F18" s="15" t="str">
        <f t="shared" si="0"/>
        <v>ปรับปรุง</v>
      </c>
      <c r="G18" s="15" t="str">
        <f t="shared" si="1"/>
        <v>ปรับปรุง</v>
      </c>
      <c r="H18" s="49" t="str">
        <f t="shared" si="2"/>
        <v>ปรับปรุง</v>
      </c>
      <c r="J18" s="9" t="s">
        <v>8</v>
      </c>
      <c r="K18" s="14" t="s">
        <v>66</v>
      </c>
      <c r="L18" s="10" t="s">
        <v>9</v>
      </c>
    </row>
    <row r="19" spans="1:12" ht="20.399999999999999" thickBot="1" x14ac:dyDescent="0.55000000000000004">
      <c r="A19" s="7">
        <v>11</v>
      </c>
      <c r="B19" s="28">
        <f>(((('ม.2 รายบุคคล'!C21))))</f>
        <v>0</v>
      </c>
      <c r="C19" s="7">
        <f>SUM('ม.2 รายบุคคล'!D21:E21,'ม.2 รายบุคคล'!G21,'ม.2 รายบุคคล'!K21,'ม.2 รายบุคคล'!M21,'ม.2 รายบุคคล'!P21,'ม.2 รายบุคคล'!P21,'ม.2 รายบุคคล'!P21,'ม.2 รายบุคคล'!Q21,'ม.2 รายบุคคล'!S21:T21,'ม.2 รายบุคคล'!Y21:Z21)</f>
        <v>0</v>
      </c>
      <c r="D19" s="7">
        <f>SUM('ม.2 รายบุคคล'!H21,'ม.2 รายบุคคล'!N21,'ม.2 รายบุคคล'!R21,'ม.2 รายบุคคล'!U21,'ม.2 รายบุคคล'!W21,'ม.2 รายบุคคล'!X21,'ม.2 รายบุคคล'!AA21,'ม.2 รายบุคคล'!AC21,'ม.2 รายบุคคล'!AE21)</f>
        <v>0</v>
      </c>
      <c r="E19" s="7">
        <f>SUM('ม.2 รายบุคคล'!F21,'ม.2 รายบุคคล'!I21:J21,'ม.2 รายบุคคล'!L21,'ม.2 รายบุคคล'!O21,'ม.2 รายบุคคล'!V21,'ม.2 รายบุคคล'!AB21,'ม.2 รายบุคคล'!AD21,'ม.2 รายบุคคล'!AF21:AG21)</f>
        <v>0</v>
      </c>
      <c r="F19" s="15" t="str">
        <f t="shared" si="0"/>
        <v>ปรับปรุง</v>
      </c>
      <c r="G19" s="15" t="str">
        <f t="shared" si="1"/>
        <v>ปรับปรุง</v>
      </c>
      <c r="H19" s="49" t="str">
        <f t="shared" si="2"/>
        <v>ปรับปรุง</v>
      </c>
      <c r="J19" s="9" t="s">
        <v>10</v>
      </c>
      <c r="K19" s="14" t="s">
        <v>67</v>
      </c>
      <c r="L19" s="10" t="s">
        <v>11</v>
      </c>
    </row>
    <row r="20" spans="1:12" ht="20.399999999999999" thickBot="1" x14ac:dyDescent="0.55000000000000004">
      <c r="A20" s="7">
        <v>12</v>
      </c>
      <c r="B20" s="28">
        <f>(((('ม.2 รายบุคคล'!C22))))</f>
        <v>0</v>
      </c>
      <c r="C20" s="7">
        <f>SUM('ม.2 รายบุคคล'!D22:E22,'ม.2 รายบุคคล'!G22,'ม.2 รายบุคคล'!K22,'ม.2 รายบุคคล'!M22,'ม.2 รายบุคคล'!P22,'ม.2 รายบุคคล'!P22,'ม.2 รายบุคคล'!P22,'ม.2 รายบุคคล'!Q22,'ม.2 รายบุคคล'!S22:T22,'ม.2 รายบุคคล'!Y22:Z22)</f>
        <v>0</v>
      </c>
      <c r="D20" s="7">
        <f>SUM('ม.2 รายบุคคล'!H22,'ม.2 รายบุคคล'!N22,'ม.2 รายบุคคล'!R22,'ม.2 รายบุคคล'!U22,'ม.2 รายบุคคล'!W22,'ม.2 รายบุคคล'!X22,'ม.2 รายบุคคล'!AA22,'ม.2 รายบุคคล'!AC22,'ม.2 รายบุคคล'!AE22)</f>
        <v>0</v>
      </c>
      <c r="E20" s="7">
        <f>SUM('ม.2 รายบุคคล'!F22,'ม.2 รายบุคคล'!I22:J22,'ม.2 รายบุคคล'!L22,'ม.2 รายบุคคล'!O22,'ม.2 รายบุคคล'!V22,'ม.2 รายบุคคล'!AB22,'ม.2 รายบุคคล'!AD22,'ม.2 รายบุคคล'!AF22:AG22)</f>
        <v>0</v>
      </c>
      <c r="F20" s="15" t="str">
        <f t="shared" si="0"/>
        <v>ปรับปรุง</v>
      </c>
      <c r="G20" s="15" t="str">
        <f t="shared" si="1"/>
        <v>ปรับปรุง</v>
      </c>
      <c r="H20" s="49" t="str">
        <f t="shared" si="2"/>
        <v>ปรับปรุง</v>
      </c>
      <c r="J20" s="9" t="s">
        <v>12</v>
      </c>
      <c r="K20" s="14" t="s">
        <v>68</v>
      </c>
      <c r="L20" s="10" t="s">
        <v>13</v>
      </c>
    </row>
    <row r="21" spans="1:12" ht="20.399999999999999" thickBot="1" x14ac:dyDescent="0.55000000000000004">
      <c r="A21" s="7">
        <v>13</v>
      </c>
      <c r="B21" s="28">
        <f>(((('ม.2 รายบุคคล'!C23))))</f>
        <v>0</v>
      </c>
      <c r="C21" s="7">
        <f>SUM('ม.2 รายบุคคล'!D23:E23,'ม.2 รายบุคคล'!G23,'ม.2 รายบุคคล'!K23,'ม.2 รายบุคคล'!M23,'ม.2 รายบุคคล'!P23,'ม.2 รายบุคคล'!P23,'ม.2 รายบุคคล'!P23,'ม.2 รายบุคคล'!Q23,'ม.2 รายบุคคล'!S23:T23,'ม.2 รายบุคคล'!Y23:Z23)</f>
        <v>0</v>
      </c>
      <c r="D21" s="7">
        <f>SUM('ม.2 รายบุคคล'!H23,'ม.2 รายบุคคล'!N23,'ม.2 รายบุคคล'!R23,'ม.2 รายบุคคล'!U23,'ม.2 รายบุคคล'!W23,'ม.2 รายบุคคล'!X23,'ม.2 รายบุคคล'!AA23,'ม.2 รายบุคคล'!AC23,'ม.2 รายบุคคล'!AE23)</f>
        <v>0</v>
      </c>
      <c r="E21" s="7">
        <f>SUM('ม.2 รายบุคคล'!F23,'ม.2 รายบุคคล'!I23:J23,'ม.2 รายบุคคล'!L23,'ม.2 รายบุคคล'!O23,'ม.2 รายบุคคล'!V23,'ม.2 รายบุคคล'!AB23,'ม.2 รายบุคคล'!AD23,'ม.2 รายบุคคล'!AF23:AG23)</f>
        <v>0</v>
      </c>
      <c r="F21" s="15" t="str">
        <f t="shared" si="0"/>
        <v>ปรับปรุง</v>
      </c>
      <c r="G21" s="15" t="str">
        <f t="shared" si="1"/>
        <v>ปรับปรุง</v>
      </c>
      <c r="H21" s="49" t="str">
        <f t="shared" si="2"/>
        <v>ปรับปรุง</v>
      </c>
      <c r="J21" s="9" t="s">
        <v>14</v>
      </c>
      <c r="K21" s="14" t="s">
        <v>69</v>
      </c>
      <c r="L21" s="10" t="s">
        <v>15</v>
      </c>
    </row>
    <row r="22" spans="1:12" ht="19.8" x14ac:dyDescent="0.5">
      <c r="A22" s="7">
        <v>14</v>
      </c>
      <c r="B22" s="28">
        <f>(((('ม.2 รายบุคคล'!C24))))</f>
        <v>0</v>
      </c>
      <c r="C22" s="7">
        <f>SUM('ม.2 รายบุคคล'!D24:E24,'ม.2 รายบุคคล'!G24,'ม.2 รายบุคคล'!K24,'ม.2 รายบุคคล'!M24,'ม.2 รายบุคคล'!P24,'ม.2 รายบุคคล'!P24,'ม.2 รายบุคคล'!P24,'ม.2 รายบุคคล'!Q24,'ม.2 รายบุคคล'!S24:T24,'ม.2 รายบุคคล'!Y24:Z24)</f>
        <v>0</v>
      </c>
      <c r="D22" s="7">
        <f>SUM('ม.2 รายบุคคล'!H24,'ม.2 รายบุคคล'!N24,'ม.2 รายบุคคล'!R24,'ม.2 รายบุคคล'!U24,'ม.2 รายบุคคล'!W24,'ม.2 รายบุคคล'!X24,'ม.2 รายบุคคล'!AA24,'ม.2 รายบุคคล'!AC24,'ม.2 รายบุคคล'!AE24)</f>
        <v>0</v>
      </c>
      <c r="E22" s="7">
        <f>SUM('ม.2 รายบุคคล'!F24,'ม.2 รายบุคคล'!I24:J24,'ม.2 รายบุคคล'!L24,'ม.2 รายบุคคล'!O24,'ม.2 รายบุคคล'!V24,'ม.2 รายบุคคล'!AB24,'ม.2 รายบุคคล'!AD24,'ม.2 รายบุคคล'!AF24:AG24)</f>
        <v>0</v>
      </c>
      <c r="F22" s="15" t="str">
        <f t="shared" si="0"/>
        <v>ปรับปรุง</v>
      </c>
      <c r="G22" s="15" t="str">
        <f t="shared" si="1"/>
        <v>ปรับปรุง</v>
      </c>
      <c r="H22" s="49" t="str">
        <f t="shared" si="2"/>
        <v>ปรับปรุง</v>
      </c>
    </row>
    <row r="23" spans="1:12" ht="19.8" x14ac:dyDescent="0.5">
      <c r="A23" s="7">
        <v>15</v>
      </c>
      <c r="B23" s="28">
        <f>(((('ม.2 รายบุคคล'!C25))))</f>
        <v>0</v>
      </c>
      <c r="C23" s="7">
        <f>SUM('ม.2 รายบุคคล'!D25:E25,'ม.2 รายบุคคล'!G25,'ม.2 รายบุคคล'!K25,'ม.2 รายบุคคล'!M25,'ม.2 รายบุคคล'!P25,'ม.2 รายบุคคล'!P25,'ม.2 รายบุคคล'!P25,'ม.2 รายบุคคล'!Q25,'ม.2 รายบุคคล'!S25:T25,'ม.2 รายบุคคล'!Y25:Z25)</f>
        <v>0</v>
      </c>
      <c r="D23" s="7">
        <f>SUM('ม.2 รายบุคคล'!H25,'ม.2 รายบุคคล'!N25,'ม.2 รายบุคคล'!R25,'ม.2 รายบุคคล'!U25,'ม.2 รายบุคคล'!W25,'ม.2 รายบุคคล'!X25,'ม.2 รายบุคคล'!AA25,'ม.2 รายบุคคล'!AC25,'ม.2 รายบุคคล'!AE25)</f>
        <v>0</v>
      </c>
      <c r="E23" s="7">
        <f>SUM('ม.2 รายบุคคล'!F25,'ม.2 รายบุคคล'!I25:J25,'ม.2 รายบุคคล'!L25,'ม.2 รายบุคคล'!O25,'ม.2 รายบุคคล'!V25,'ม.2 รายบุคคล'!AB25,'ม.2 รายบุคคล'!AD25,'ม.2 รายบุคคล'!AF25:AG25)</f>
        <v>0</v>
      </c>
      <c r="F23" s="15" t="str">
        <f t="shared" si="0"/>
        <v>ปรับปรุง</v>
      </c>
      <c r="G23" s="15" t="str">
        <f t="shared" si="1"/>
        <v>ปรับปรุง</v>
      </c>
      <c r="H23" s="49" t="str">
        <f t="shared" si="2"/>
        <v>ปรับปรุง</v>
      </c>
    </row>
    <row r="24" spans="1:12" ht="19.8" x14ac:dyDescent="0.5">
      <c r="A24" s="7">
        <v>16</v>
      </c>
      <c r="B24" s="28">
        <f>(((('ม.2 รายบุคคล'!C26))))</f>
        <v>0</v>
      </c>
      <c r="C24" s="7">
        <f>SUM('ม.2 รายบุคคล'!D26:E26,'ม.2 รายบุคคล'!G26,'ม.2 รายบุคคล'!K26,'ม.2 รายบุคคล'!M26,'ม.2 รายบุคคล'!P26,'ม.2 รายบุคคล'!P26,'ม.2 รายบุคคล'!P26,'ม.2 รายบุคคล'!Q26,'ม.2 รายบุคคล'!S26:T26,'ม.2 รายบุคคล'!Y26:Z26)</f>
        <v>0</v>
      </c>
      <c r="D24" s="7">
        <f>SUM('ม.2 รายบุคคล'!H26,'ม.2 รายบุคคล'!N26,'ม.2 รายบุคคล'!R26,'ม.2 รายบุคคล'!U26,'ม.2 รายบุคคล'!W26,'ม.2 รายบุคคล'!X26,'ม.2 รายบุคคล'!AA26,'ม.2 รายบุคคล'!AC26,'ม.2 รายบุคคล'!AE26)</f>
        <v>0</v>
      </c>
      <c r="E24" s="7">
        <f>SUM('ม.2 รายบุคคล'!F26,'ม.2 รายบุคคล'!I26:J26,'ม.2 รายบุคคล'!L26,'ม.2 รายบุคคล'!O26,'ม.2 รายบุคคล'!V26,'ม.2 รายบุคคล'!AB26,'ม.2 รายบุคคล'!AD26,'ม.2 รายบุคคล'!AF26:AG26)</f>
        <v>0</v>
      </c>
      <c r="F24" s="15" t="str">
        <f t="shared" si="0"/>
        <v>ปรับปรุง</v>
      </c>
      <c r="G24" s="15" t="str">
        <f t="shared" si="1"/>
        <v>ปรับปรุง</v>
      </c>
      <c r="H24" s="49" t="str">
        <f t="shared" si="2"/>
        <v>ปรับปรุง</v>
      </c>
    </row>
    <row r="25" spans="1:12" ht="19.8" x14ac:dyDescent="0.5">
      <c r="A25" s="7">
        <v>17</v>
      </c>
      <c r="B25" s="28">
        <f>(((('ม.2 รายบุคคล'!C27))))</f>
        <v>0</v>
      </c>
      <c r="C25" s="7">
        <f>SUM('ม.2 รายบุคคล'!D27:E27,'ม.2 รายบุคคล'!G27,'ม.2 รายบุคคล'!K27,'ม.2 รายบุคคล'!M27,'ม.2 รายบุคคล'!P27,'ม.2 รายบุคคล'!P27,'ม.2 รายบุคคล'!P27,'ม.2 รายบุคคล'!Q27,'ม.2 รายบุคคล'!S27:T27,'ม.2 รายบุคคล'!Y27:Z27)</f>
        <v>0</v>
      </c>
      <c r="D25" s="7">
        <f>SUM('ม.2 รายบุคคล'!H27,'ม.2 รายบุคคล'!N27,'ม.2 รายบุคคล'!R27,'ม.2 รายบุคคล'!U27,'ม.2 รายบุคคล'!W27,'ม.2 รายบุคคล'!X27,'ม.2 รายบุคคล'!AA27,'ม.2 รายบุคคล'!AC27,'ม.2 รายบุคคล'!AE27)</f>
        <v>0</v>
      </c>
      <c r="E25" s="7">
        <f>SUM('ม.2 รายบุคคล'!F27,'ม.2 รายบุคคล'!I27:J27,'ม.2 รายบุคคล'!L27,'ม.2 รายบุคคล'!O27,'ม.2 รายบุคคล'!V27,'ม.2 รายบุคคล'!AB27,'ม.2 รายบุคคล'!AD27,'ม.2 รายบุคคล'!AF27:AG27)</f>
        <v>0</v>
      </c>
      <c r="F25" s="15" t="str">
        <f t="shared" si="0"/>
        <v>ปรับปรุง</v>
      </c>
      <c r="G25" s="15" t="str">
        <f t="shared" si="1"/>
        <v>ปรับปรุง</v>
      </c>
      <c r="H25" s="49" t="str">
        <f t="shared" si="2"/>
        <v>ปรับปรุง</v>
      </c>
    </row>
    <row r="26" spans="1:12" ht="19.8" x14ac:dyDescent="0.5">
      <c r="A26" s="7">
        <v>18</v>
      </c>
      <c r="B26" s="28">
        <f>(((('ม.2 รายบุคคล'!C28))))</f>
        <v>0</v>
      </c>
      <c r="C26" s="7">
        <f>SUM('ม.2 รายบุคคล'!D28:E28,'ม.2 รายบุคคล'!G28,'ม.2 รายบุคคล'!K28,'ม.2 รายบุคคล'!M28,'ม.2 รายบุคคล'!P28,'ม.2 รายบุคคล'!P28,'ม.2 รายบุคคล'!P28,'ม.2 รายบุคคล'!Q28,'ม.2 รายบุคคล'!S28:T28,'ม.2 รายบุคคล'!Y28:Z28)</f>
        <v>0</v>
      </c>
      <c r="D26" s="7">
        <f>SUM('ม.2 รายบุคคล'!H28,'ม.2 รายบุคคล'!N28,'ม.2 รายบุคคล'!R28,'ม.2 รายบุคคล'!U28,'ม.2 รายบุคคล'!W28,'ม.2 รายบุคคล'!X28,'ม.2 รายบุคคล'!AA28,'ม.2 รายบุคคล'!AC28,'ม.2 รายบุคคล'!AE28)</f>
        <v>0</v>
      </c>
      <c r="E26" s="7">
        <f>SUM('ม.2 รายบุคคล'!F28,'ม.2 รายบุคคล'!I28:J28,'ม.2 รายบุคคล'!L28,'ม.2 รายบุคคล'!O28,'ม.2 รายบุคคล'!V28,'ม.2 รายบุคคล'!AB28,'ม.2 รายบุคคล'!AD28,'ม.2 รายบุคคล'!AF28:AG28)</f>
        <v>0</v>
      </c>
      <c r="F26" s="15" t="str">
        <f t="shared" si="0"/>
        <v>ปรับปรุง</v>
      </c>
      <c r="G26" s="15" t="str">
        <f t="shared" si="1"/>
        <v>ปรับปรุง</v>
      </c>
      <c r="H26" s="49" t="str">
        <f t="shared" si="2"/>
        <v>ปรับปรุง</v>
      </c>
    </row>
    <row r="27" spans="1:12" ht="19.8" x14ac:dyDescent="0.5">
      <c r="A27" s="7">
        <v>19</v>
      </c>
      <c r="B27" s="28">
        <f>(((('ม.2 รายบุคคล'!C29))))</f>
        <v>0</v>
      </c>
      <c r="C27" s="7">
        <f>SUM('ม.2 รายบุคคล'!D29:E29,'ม.2 รายบุคคล'!G29,'ม.2 รายบุคคล'!K29,'ม.2 รายบุคคล'!M29,'ม.2 รายบุคคล'!P29,'ม.2 รายบุคคล'!P29,'ม.2 รายบุคคล'!P29,'ม.2 รายบุคคล'!Q29,'ม.2 รายบุคคล'!S29:T29,'ม.2 รายบุคคล'!Y29:Z29)</f>
        <v>0</v>
      </c>
      <c r="D27" s="7">
        <f>SUM('ม.2 รายบุคคล'!H29,'ม.2 รายบุคคล'!N29,'ม.2 รายบุคคล'!R29,'ม.2 รายบุคคล'!U29,'ม.2 รายบุคคล'!W29,'ม.2 รายบุคคล'!X29,'ม.2 รายบุคคล'!AA29,'ม.2 รายบุคคล'!AC29,'ม.2 รายบุคคล'!AE29)</f>
        <v>0</v>
      </c>
      <c r="E27" s="7">
        <f>SUM('ม.2 รายบุคคล'!F29,'ม.2 รายบุคคล'!I29:J29,'ม.2 รายบุคคล'!L29,'ม.2 รายบุคคล'!O29,'ม.2 รายบุคคล'!V29,'ม.2 รายบุคคล'!AB29,'ม.2 รายบุคคล'!AD29,'ม.2 รายบุคคล'!AF29:AG29)</f>
        <v>0</v>
      </c>
      <c r="F27" s="15" t="str">
        <f t="shared" si="0"/>
        <v>ปรับปรุง</v>
      </c>
      <c r="G27" s="15" t="str">
        <f t="shared" si="1"/>
        <v>ปรับปรุง</v>
      </c>
      <c r="H27" s="49" t="str">
        <f t="shared" si="2"/>
        <v>ปรับปรุง</v>
      </c>
    </row>
    <row r="28" spans="1:12" ht="19.8" x14ac:dyDescent="0.5">
      <c r="A28" s="7">
        <v>20</v>
      </c>
      <c r="B28" s="28">
        <f>(((('ม.2 รายบุคคล'!C30))))</f>
        <v>0</v>
      </c>
      <c r="C28" s="7">
        <f>SUM('ม.2 รายบุคคล'!D30:E30,'ม.2 รายบุคคล'!G30,'ม.2 รายบุคคล'!K30,'ม.2 รายบุคคล'!M30,'ม.2 รายบุคคล'!P30,'ม.2 รายบุคคล'!P30,'ม.2 รายบุคคล'!P30,'ม.2 รายบุคคล'!Q30,'ม.2 รายบุคคล'!S30:T30,'ม.2 รายบุคคล'!Y30:Z30)</f>
        <v>0</v>
      </c>
      <c r="D28" s="7">
        <f>SUM('ม.2 รายบุคคล'!H30,'ม.2 รายบุคคล'!N30,'ม.2 รายบุคคล'!R30,'ม.2 รายบุคคล'!U30,'ม.2 รายบุคคล'!W30,'ม.2 รายบุคคล'!X30,'ม.2 รายบุคคล'!AA30,'ม.2 รายบุคคล'!AC30,'ม.2 รายบุคคล'!AE30)</f>
        <v>0</v>
      </c>
      <c r="E28" s="7">
        <f>SUM('ม.2 รายบุคคล'!F30,'ม.2 รายบุคคล'!I30:J30,'ม.2 รายบุคคล'!L30,'ม.2 รายบุคคล'!O30,'ม.2 รายบุคคล'!V30,'ม.2 รายบุคคล'!AB30,'ม.2 รายบุคคล'!AD30,'ม.2 รายบุคคล'!AF30:AG30)</f>
        <v>0</v>
      </c>
      <c r="F28" s="15" t="str">
        <f t="shared" si="0"/>
        <v>ปรับปรุง</v>
      </c>
      <c r="G28" s="15" t="str">
        <f t="shared" si="1"/>
        <v>ปรับปรุง</v>
      </c>
      <c r="H28" s="49" t="str">
        <f t="shared" si="2"/>
        <v>ปรับปรุง</v>
      </c>
    </row>
    <row r="29" spans="1:12" ht="19.8" x14ac:dyDescent="0.5">
      <c r="A29" s="7">
        <v>21</v>
      </c>
      <c r="B29" s="28">
        <f>(((('ม.2 รายบุคคล'!C31))))</f>
        <v>0</v>
      </c>
      <c r="C29" s="7">
        <f>SUM('ม.2 รายบุคคล'!D31:E31,'ม.2 รายบุคคล'!G31,'ม.2 รายบุคคล'!K31,'ม.2 รายบุคคล'!M31,'ม.2 รายบุคคล'!P31,'ม.2 รายบุคคล'!P31,'ม.2 รายบุคคล'!P31,'ม.2 รายบุคคล'!Q31,'ม.2 รายบุคคล'!S31:T31,'ม.2 รายบุคคล'!Y31:Z31)</f>
        <v>0</v>
      </c>
      <c r="D29" s="7">
        <f>SUM('ม.2 รายบุคคล'!H31,'ม.2 รายบุคคล'!N31,'ม.2 รายบุคคล'!R31,'ม.2 รายบุคคล'!U31,'ม.2 รายบุคคล'!W31,'ม.2 รายบุคคล'!X31,'ม.2 รายบุคคล'!AA31,'ม.2 รายบุคคล'!AC31,'ม.2 รายบุคคล'!AE31)</f>
        <v>0</v>
      </c>
      <c r="E29" s="7">
        <f>SUM('ม.2 รายบุคคล'!F31,'ม.2 รายบุคคล'!I31:J31,'ม.2 รายบุคคล'!L31,'ม.2 รายบุคคล'!O31,'ม.2 รายบุคคล'!V31,'ม.2 รายบุคคล'!AB31,'ม.2 รายบุคคล'!AD31,'ม.2 รายบุคคล'!AF31:AG31)</f>
        <v>0</v>
      </c>
      <c r="F29" s="15" t="str">
        <f t="shared" si="0"/>
        <v>ปรับปรุง</v>
      </c>
      <c r="G29" s="15" t="str">
        <f t="shared" si="1"/>
        <v>ปรับปรุง</v>
      </c>
      <c r="H29" s="49" t="str">
        <f t="shared" si="2"/>
        <v>ปรับปรุง</v>
      </c>
    </row>
    <row r="30" spans="1:12" ht="19.8" x14ac:dyDescent="0.5">
      <c r="A30" s="7">
        <v>22</v>
      </c>
      <c r="B30" s="28">
        <f>(((('ม.2 รายบุคคล'!C32))))</f>
        <v>0</v>
      </c>
      <c r="C30" s="7">
        <f>SUM('ม.2 รายบุคคล'!D32:E32,'ม.2 รายบุคคล'!G32,'ม.2 รายบุคคล'!K32,'ม.2 รายบุคคล'!M32,'ม.2 รายบุคคล'!P32,'ม.2 รายบุคคล'!P32,'ม.2 รายบุคคล'!P32,'ม.2 รายบุคคล'!Q32,'ม.2 รายบุคคล'!S32:T32,'ม.2 รายบุคคล'!Y32:Z32)</f>
        <v>0</v>
      </c>
      <c r="D30" s="7">
        <f>SUM('ม.2 รายบุคคล'!H32,'ม.2 รายบุคคล'!N32,'ม.2 รายบุคคล'!R32,'ม.2 รายบุคคล'!U32,'ม.2 รายบุคคล'!W32,'ม.2 รายบุคคล'!X32,'ม.2 รายบุคคล'!AA32,'ม.2 รายบุคคล'!AC32,'ม.2 รายบุคคล'!AE32)</f>
        <v>0</v>
      </c>
      <c r="E30" s="7">
        <f>SUM('ม.2 รายบุคคล'!F32,'ม.2 รายบุคคล'!I32:J32,'ม.2 รายบุคคล'!L32,'ม.2 รายบุคคล'!O32,'ม.2 รายบุคคล'!V32,'ม.2 รายบุคคล'!AB32,'ม.2 รายบุคคล'!AD32,'ม.2 รายบุคคล'!AF32:AG32)</f>
        <v>0</v>
      </c>
      <c r="F30" s="15" t="str">
        <f t="shared" si="0"/>
        <v>ปรับปรุง</v>
      </c>
      <c r="G30" s="15" t="str">
        <f t="shared" si="1"/>
        <v>ปรับปรุง</v>
      </c>
      <c r="H30" s="49" t="str">
        <f t="shared" si="2"/>
        <v>ปรับปรุง</v>
      </c>
    </row>
    <row r="31" spans="1:12" ht="19.8" x14ac:dyDescent="0.5">
      <c r="A31" s="7">
        <v>23</v>
      </c>
      <c r="B31" s="28">
        <f>(((('ม.2 รายบุคคล'!C33))))</f>
        <v>0</v>
      </c>
      <c r="C31" s="7">
        <f>SUM('ม.2 รายบุคคล'!D33:E33,'ม.2 รายบุคคล'!G33,'ม.2 รายบุคคล'!K33,'ม.2 รายบุคคล'!M33,'ม.2 รายบุคคล'!P33,'ม.2 รายบุคคล'!P33,'ม.2 รายบุคคล'!P33,'ม.2 รายบุคคล'!Q33,'ม.2 รายบุคคล'!S33:T33,'ม.2 รายบุคคล'!Y33:Z33)</f>
        <v>0</v>
      </c>
      <c r="D31" s="7">
        <f>SUM('ม.2 รายบุคคล'!H33,'ม.2 รายบุคคล'!N33,'ม.2 รายบุคคล'!R33,'ม.2 รายบุคคล'!U33,'ม.2 รายบุคคล'!W33,'ม.2 รายบุคคล'!X33,'ม.2 รายบุคคล'!AA33,'ม.2 รายบุคคล'!AC33,'ม.2 รายบุคคล'!AE33)</f>
        <v>0</v>
      </c>
      <c r="E31" s="7">
        <f>SUM('ม.2 รายบุคคล'!F33,'ม.2 รายบุคคล'!I33:J33,'ม.2 รายบุคคล'!L33,'ม.2 รายบุคคล'!O33,'ม.2 รายบุคคล'!V33,'ม.2 รายบุคคล'!AB33,'ม.2 รายบุคคล'!AD33,'ม.2 รายบุคคล'!AF33:AG33)</f>
        <v>0</v>
      </c>
      <c r="F31" s="15" t="str">
        <f t="shared" si="0"/>
        <v>ปรับปรุง</v>
      </c>
      <c r="G31" s="15" t="str">
        <f t="shared" si="1"/>
        <v>ปรับปรุง</v>
      </c>
      <c r="H31" s="49" t="str">
        <f t="shared" si="2"/>
        <v>ปรับปรุง</v>
      </c>
    </row>
    <row r="32" spans="1:12" ht="19.8" x14ac:dyDescent="0.5">
      <c r="A32" s="7">
        <v>24</v>
      </c>
      <c r="B32" s="28">
        <f>(((('ม.2 รายบุคคล'!C34))))</f>
        <v>0</v>
      </c>
      <c r="C32" s="7">
        <f>SUM('ม.2 รายบุคคล'!D34:E34,'ม.2 รายบุคคล'!G34,'ม.2 รายบุคคล'!K34,'ม.2 รายบุคคล'!M34,'ม.2 รายบุคคล'!P34,'ม.2 รายบุคคล'!P34,'ม.2 รายบุคคล'!P34,'ม.2 รายบุคคล'!Q34,'ม.2 รายบุคคล'!S34:T34,'ม.2 รายบุคคล'!Y34:Z34)</f>
        <v>0</v>
      </c>
      <c r="D32" s="7">
        <f>SUM('ม.2 รายบุคคล'!H34,'ม.2 รายบุคคล'!N34,'ม.2 รายบุคคล'!R34,'ม.2 รายบุคคล'!U34,'ม.2 รายบุคคล'!W34,'ม.2 รายบุคคล'!X34,'ม.2 รายบุคคล'!AA34,'ม.2 รายบุคคล'!AC34,'ม.2 รายบุคคล'!AE34)</f>
        <v>0</v>
      </c>
      <c r="E32" s="7">
        <f>SUM('ม.2 รายบุคคล'!F34,'ม.2 รายบุคคล'!I34:J34,'ม.2 รายบุคคล'!L34,'ม.2 รายบุคคล'!O34,'ม.2 รายบุคคล'!V34,'ม.2 รายบุคคล'!AB34,'ม.2 รายบุคคล'!AD34,'ม.2 รายบุคคล'!AF34:AG34)</f>
        <v>0</v>
      </c>
      <c r="F32" s="15" t="str">
        <f t="shared" si="0"/>
        <v>ปรับปรุง</v>
      </c>
      <c r="G32" s="15" t="str">
        <f t="shared" si="1"/>
        <v>ปรับปรุง</v>
      </c>
      <c r="H32" s="49" t="str">
        <f t="shared" si="2"/>
        <v>ปรับปรุง</v>
      </c>
    </row>
    <row r="33" spans="1:8" ht="19.8" x14ac:dyDescent="0.5">
      <c r="A33" s="7">
        <v>25</v>
      </c>
      <c r="B33" s="28">
        <f>(((('ม.2 รายบุคคล'!C35))))</f>
        <v>0</v>
      </c>
      <c r="C33" s="7">
        <f>SUM('ม.2 รายบุคคล'!D35:E35,'ม.2 รายบุคคล'!G35,'ม.2 รายบุคคล'!K35,'ม.2 รายบุคคล'!M35,'ม.2 รายบุคคล'!P35,'ม.2 รายบุคคล'!P35,'ม.2 รายบุคคล'!P35,'ม.2 รายบุคคล'!Q35,'ม.2 รายบุคคล'!S35:T35,'ม.2 รายบุคคล'!Y35:Z35)</f>
        <v>0</v>
      </c>
      <c r="D33" s="7">
        <f>SUM('ม.2 รายบุคคล'!H35,'ม.2 รายบุคคล'!N35,'ม.2 รายบุคคล'!R35,'ม.2 รายบุคคล'!U35,'ม.2 รายบุคคล'!W35,'ม.2 รายบุคคล'!X35,'ม.2 รายบุคคล'!AA35,'ม.2 รายบุคคล'!AC35,'ม.2 รายบุคคล'!AE35)</f>
        <v>0</v>
      </c>
      <c r="E33" s="7">
        <f>SUM('ม.2 รายบุคคล'!F35,'ม.2 รายบุคคล'!I35:J35,'ม.2 รายบุคคล'!L35,'ม.2 รายบุคคล'!O35,'ม.2 รายบุคคล'!V35,'ม.2 รายบุคคล'!AB35,'ม.2 รายบุคคล'!AD35,'ม.2 รายบุคคล'!AF35:AG35)</f>
        <v>0</v>
      </c>
      <c r="F33" s="15" t="str">
        <f t="shared" si="0"/>
        <v>ปรับปรุง</v>
      </c>
      <c r="G33" s="15" t="str">
        <f t="shared" si="1"/>
        <v>ปรับปรุง</v>
      </c>
      <c r="H33" s="49" t="str">
        <f t="shared" si="2"/>
        <v>ปรับปรุง</v>
      </c>
    </row>
    <row r="34" spans="1:8" ht="19.8" x14ac:dyDescent="0.5">
      <c r="A34" s="7">
        <v>26</v>
      </c>
      <c r="B34" s="28">
        <f>(((('ม.2 รายบุคคล'!C36))))</f>
        <v>0</v>
      </c>
      <c r="C34" s="7">
        <f>SUM('ม.2 รายบุคคล'!D36:E36,'ม.2 รายบุคคล'!G36,'ม.2 รายบุคคล'!K36,'ม.2 รายบุคคล'!M36,'ม.2 รายบุคคล'!P36,'ม.2 รายบุคคล'!P36,'ม.2 รายบุคคล'!P36,'ม.2 รายบุคคล'!Q36,'ม.2 รายบุคคล'!S36:T36,'ม.2 รายบุคคล'!Y36:Z36)</f>
        <v>0</v>
      </c>
      <c r="D34" s="7">
        <f>SUM('ม.2 รายบุคคล'!H36,'ม.2 รายบุคคล'!N36,'ม.2 รายบุคคล'!R36,'ม.2 รายบุคคล'!U36,'ม.2 รายบุคคล'!W36,'ม.2 รายบุคคล'!X36,'ม.2 รายบุคคล'!AA36,'ม.2 รายบุคคล'!AC36,'ม.2 รายบุคคล'!AE36)</f>
        <v>0</v>
      </c>
      <c r="E34" s="7">
        <f>SUM('ม.2 รายบุคคล'!F36,'ม.2 รายบุคคล'!I36:J36,'ม.2 รายบุคคล'!L36,'ม.2 รายบุคคล'!O36,'ม.2 รายบุคคล'!V36,'ม.2 รายบุคคล'!AB36,'ม.2 รายบุคคล'!AD36,'ม.2 รายบุคคล'!AF36:AG36)</f>
        <v>0</v>
      </c>
      <c r="F34" s="15" t="str">
        <f t="shared" si="0"/>
        <v>ปรับปรุง</v>
      </c>
      <c r="G34" s="15" t="str">
        <f t="shared" si="1"/>
        <v>ปรับปรุง</v>
      </c>
      <c r="H34" s="49" t="str">
        <f t="shared" si="2"/>
        <v>ปรับปรุง</v>
      </c>
    </row>
    <row r="35" spans="1:8" ht="19.8" x14ac:dyDescent="0.5">
      <c r="A35" s="7">
        <v>27</v>
      </c>
      <c r="B35" s="28">
        <f>(((('ม.2 รายบุคคล'!C37))))</f>
        <v>0</v>
      </c>
      <c r="C35" s="7">
        <f>SUM('ม.2 รายบุคคล'!D37:E37,'ม.2 รายบุคคล'!G37,'ม.2 รายบุคคล'!K37,'ม.2 รายบุคคล'!M37,'ม.2 รายบุคคล'!P37,'ม.2 รายบุคคล'!P37,'ม.2 รายบุคคล'!P37,'ม.2 รายบุคคล'!Q37,'ม.2 รายบุคคล'!S37:T37,'ม.2 รายบุคคล'!Y37:Z37)</f>
        <v>0</v>
      </c>
      <c r="D35" s="7">
        <f>SUM('ม.2 รายบุคคล'!H37,'ม.2 รายบุคคล'!N37,'ม.2 รายบุคคล'!R37,'ม.2 รายบุคคล'!U37,'ม.2 รายบุคคล'!W37,'ม.2 รายบุคคล'!X37,'ม.2 รายบุคคล'!AA37,'ม.2 รายบุคคล'!AC37,'ม.2 รายบุคคล'!AE37)</f>
        <v>0</v>
      </c>
      <c r="E35" s="7">
        <f>SUM('ม.2 รายบุคคล'!F37,'ม.2 รายบุคคล'!I37:J37,'ม.2 รายบุคคล'!L37,'ม.2 รายบุคคล'!O37,'ม.2 รายบุคคล'!V37,'ม.2 รายบุคคล'!AB37,'ม.2 รายบุคคล'!AD37,'ม.2 รายบุคคล'!AF37:AG37)</f>
        <v>0</v>
      </c>
      <c r="F35" s="15" t="str">
        <f t="shared" si="0"/>
        <v>ปรับปรุง</v>
      </c>
      <c r="G35" s="15" t="str">
        <f t="shared" si="1"/>
        <v>ปรับปรุง</v>
      </c>
      <c r="H35" s="49" t="str">
        <f t="shared" si="2"/>
        <v>ปรับปรุง</v>
      </c>
    </row>
    <row r="36" spans="1:8" ht="19.8" x14ac:dyDescent="0.5">
      <c r="A36" s="7">
        <v>28</v>
      </c>
      <c r="B36" s="28">
        <f>(((('ม.2 รายบุคคล'!C38))))</f>
        <v>0</v>
      </c>
      <c r="C36" s="7">
        <f>SUM('ม.2 รายบุคคล'!D38:E38,'ม.2 รายบุคคล'!G38,'ม.2 รายบุคคล'!K38,'ม.2 รายบุคคล'!M38,'ม.2 รายบุคคล'!P38,'ม.2 รายบุคคล'!P38,'ม.2 รายบุคคล'!P38,'ม.2 รายบุคคล'!Q38,'ม.2 รายบุคคล'!S38:T38,'ม.2 รายบุคคล'!Y38:Z38)</f>
        <v>0</v>
      </c>
      <c r="D36" s="7">
        <f>SUM('ม.2 รายบุคคล'!H38,'ม.2 รายบุคคล'!N38,'ม.2 รายบุคคล'!R38,'ม.2 รายบุคคล'!U38,'ม.2 รายบุคคล'!W38,'ม.2 รายบุคคล'!X38,'ม.2 รายบุคคล'!AA38,'ม.2 รายบุคคล'!AC38,'ม.2 รายบุคคล'!AE38)</f>
        <v>0</v>
      </c>
      <c r="E36" s="7">
        <f>SUM('ม.2 รายบุคคล'!F38,'ม.2 รายบุคคล'!I38:J38,'ม.2 รายบุคคล'!L38,'ม.2 รายบุคคล'!O38,'ม.2 รายบุคคล'!V38,'ม.2 รายบุคคล'!AB38,'ม.2 รายบุคคล'!AD38,'ม.2 รายบุคคล'!AF38:AG38)</f>
        <v>0</v>
      </c>
      <c r="F36" s="15" t="str">
        <f t="shared" si="0"/>
        <v>ปรับปรุง</v>
      </c>
      <c r="G36" s="15" t="str">
        <f t="shared" si="1"/>
        <v>ปรับปรุง</v>
      </c>
      <c r="H36" s="49" t="str">
        <f t="shared" si="2"/>
        <v>ปรับปรุง</v>
      </c>
    </row>
    <row r="37" spans="1:8" ht="19.8" x14ac:dyDescent="0.5">
      <c r="A37" s="7">
        <v>29</v>
      </c>
      <c r="B37" s="28">
        <f>(((('ม.2 รายบุคคล'!C39))))</f>
        <v>0</v>
      </c>
      <c r="C37" s="7">
        <f>SUM('ม.2 รายบุคคล'!D39:E39,'ม.2 รายบุคคล'!G39,'ม.2 รายบุคคล'!K39,'ม.2 รายบุคคล'!M39,'ม.2 รายบุคคล'!P39,'ม.2 รายบุคคล'!P39,'ม.2 รายบุคคล'!P39,'ม.2 รายบุคคล'!Q39,'ม.2 รายบุคคล'!S39:T39,'ม.2 รายบุคคล'!Y39:Z39)</f>
        <v>0</v>
      </c>
      <c r="D37" s="7">
        <f>SUM('ม.2 รายบุคคล'!H39,'ม.2 รายบุคคล'!N39,'ม.2 รายบุคคล'!R39,'ม.2 รายบุคคล'!U39,'ม.2 รายบุคคล'!W39,'ม.2 รายบุคคล'!X39,'ม.2 รายบุคคล'!AA39,'ม.2 รายบุคคล'!AC39,'ม.2 รายบุคคล'!AE39)</f>
        <v>0</v>
      </c>
      <c r="E37" s="7">
        <f>SUM('ม.2 รายบุคคล'!F39,'ม.2 รายบุคคล'!I39:J39,'ม.2 รายบุคคล'!L39,'ม.2 รายบุคคล'!O39,'ม.2 รายบุคคล'!V39,'ม.2 รายบุคคล'!AB39,'ม.2 รายบุคคล'!AD39,'ม.2 รายบุคคล'!AF39:AG39)</f>
        <v>0</v>
      </c>
      <c r="F37" s="15" t="str">
        <f t="shared" si="0"/>
        <v>ปรับปรุง</v>
      </c>
      <c r="G37" s="15" t="str">
        <f t="shared" si="1"/>
        <v>ปรับปรุง</v>
      </c>
      <c r="H37" s="49" t="str">
        <f t="shared" si="2"/>
        <v>ปรับปรุง</v>
      </c>
    </row>
    <row r="38" spans="1:8" ht="19.8" x14ac:dyDescent="0.5">
      <c r="A38" s="7">
        <v>30</v>
      </c>
      <c r="B38" s="28">
        <f>(((('ม.2 รายบุคคล'!C40))))</f>
        <v>0</v>
      </c>
      <c r="C38" s="7">
        <f>SUM('ม.2 รายบุคคล'!D40:E40,'ม.2 รายบุคคล'!G40,'ม.2 รายบุคคล'!K40,'ม.2 รายบุคคล'!M40,'ม.2 รายบุคคล'!P40,'ม.2 รายบุคคล'!P40,'ม.2 รายบุคคล'!P40,'ม.2 รายบุคคล'!Q40,'ม.2 รายบุคคล'!S40:T40,'ม.2 รายบุคคล'!Y40:Z40)</f>
        <v>0</v>
      </c>
      <c r="D38" s="7">
        <f>SUM('ม.2 รายบุคคล'!H40,'ม.2 รายบุคคล'!N40,'ม.2 รายบุคคล'!R40,'ม.2 รายบุคคล'!U40,'ม.2 รายบุคคล'!W40,'ม.2 รายบุคคล'!X40,'ม.2 รายบุคคล'!AA40,'ม.2 รายบุคคล'!AC40,'ม.2 รายบุคคล'!AE40)</f>
        <v>0</v>
      </c>
      <c r="E38" s="7">
        <f>SUM('ม.2 รายบุคคล'!F40,'ม.2 รายบุคคล'!I40:J40,'ม.2 รายบุคคล'!L40,'ม.2 รายบุคคล'!O40,'ม.2 รายบุคคล'!V40,'ม.2 รายบุคคล'!AB40,'ม.2 รายบุคคล'!AD40,'ม.2 รายบุคคล'!AF40:AG40)</f>
        <v>0</v>
      </c>
      <c r="F38" s="15" t="str">
        <f t="shared" si="0"/>
        <v>ปรับปรุง</v>
      </c>
      <c r="G38" s="15" t="str">
        <f t="shared" si="1"/>
        <v>ปรับปรุง</v>
      </c>
      <c r="H38" s="49" t="str">
        <f t="shared" si="2"/>
        <v>ปรับปรุง</v>
      </c>
    </row>
    <row r="39" spans="1:8" s="16" customFormat="1" ht="23.4" x14ac:dyDescent="0.6">
      <c r="A39" s="3"/>
      <c r="B39" s="3" t="s">
        <v>39</v>
      </c>
      <c r="C39" s="51">
        <f>AVERAGE(C9:C38)</f>
        <v>0</v>
      </c>
      <c r="D39" s="52">
        <f>AVERAGE(D9:D38)</f>
        <v>0</v>
      </c>
      <c r="E39" s="53">
        <f>AVERAGE(E9:E38)</f>
        <v>0</v>
      </c>
      <c r="F39" s="29" t="str">
        <f t="shared" si="0"/>
        <v>ปรับปรุง</v>
      </c>
      <c r="G39" s="31" t="str">
        <f t="shared" si="1"/>
        <v>ปรับปรุง</v>
      </c>
      <c r="H39" s="54" t="str">
        <f t="shared" si="2"/>
        <v>ปรับปรุง</v>
      </c>
    </row>
    <row r="40" spans="1:8" s="16" customFormat="1" ht="23.4" x14ac:dyDescent="0.6"/>
    <row r="41" spans="1:8" x14ac:dyDescent="0.25">
      <c r="B41" t="s">
        <v>90</v>
      </c>
    </row>
    <row r="42" spans="1:8" x14ac:dyDescent="0.25">
      <c r="B42" t="s">
        <v>89</v>
      </c>
    </row>
  </sheetData>
  <mergeCells count="7">
    <mergeCell ref="C5:E5"/>
    <mergeCell ref="F5:H5"/>
    <mergeCell ref="B5:B7"/>
    <mergeCell ref="A5:A8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A5" sqref="A5:Q5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23.4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3.4" x14ac:dyDescent="0.25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23.4" customHeight="1" x14ac:dyDescent="0.25">
      <c r="A4" s="111" t="s">
        <v>84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16" customFormat="1" ht="23.4" x14ac:dyDescent="0.6">
      <c r="A5" s="112" t="s">
        <v>76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s="16" customFormat="1" ht="23.4" x14ac:dyDescent="0.6">
      <c r="A6" s="65"/>
      <c r="B6" s="113" t="s">
        <v>77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s="16" customFormat="1" ht="23.4" x14ac:dyDescent="0.6">
      <c r="A7" s="66" t="s">
        <v>78</v>
      </c>
      <c r="B7" s="99" t="s">
        <v>79</v>
      </c>
      <c r="C7" s="99"/>
      <c r="D7" s="99"/>
      <c r="E7" s="100"/>
      <c r="F7" s="101" t="s">
        <v>80</v>
      </c>
      <c r="G7" s="102"/>
      <c r="H7" s="102"/>
      <c r="I7" s="103"/>
      <c r="J7" s="104" t="s">
        <v>81</v>
      </c>
      <c r="K7" s="105"/>
      <c r="L7" s="105"/>
      <c r="M7" s="106"/>
      <c r="N7" s="107" t="s">
        <v>19</v>
      </c>
      <c r="O7" s="108"/>
      <c r="P7" s="108"/>
      <c r="Q7" s="109"/>
    </row>
    <row r="8" spans="1:17" s="16" customFormat="1" ht="23.4" x14ac:dyDescent="0.6">
      <c r="A8" s="67"/>
      <c r="B8" s="68" t="s">
        <v>9</v>
      </c>
      <c r="C8" s="51" t="s">
        <v>11</v>
      </c>
      <c r="D8" s="51" t="s">
        <v>13</v>
      </c>
      <c r="E8" s="69" t="s">
        <v>15</v>
      </c>
      <c r="F8" s="52" t="s">
        <v>9</v>
      </c>
      <c r="G8" s="52" t="s">
        <v>11</v>
      </c>
      <c r="H8" s="52" t="s">
        <v>13</v>
      </c>
      <c r="I8" s="70" t="s">
        <v>15</v>
      </c>
      <c r="J8" s="53" t="s">
        <v>9</v>
      </c>
      <c r="K8" s="53" t="s">
        <v>11</v>
      </c>
      <c r="L8" s="53" t="s">
        <v>13</v>
      </c>
      <c r="M8" s="71" t="s">
        <v>15</v>
      </c>
      <c r="N8" s="59" t="s">
        <v>9</v>
      </c>
      <c r="O8" s="59" t="s">
        <v>11</v>
      </c>
      <c r="P8" s="59" t="s">
        <v>13</v>
      </c>
      <c r="Q8" s="72" t="s">
        <v>15</v>
      </c>
    </row>
    <row r="9" spans="1:17" s="16" customFormat="1" ht="42.6" customHeight="1" x14ac:dyDescent="0.6">
      <c r="A9" s="21">
        <f>COUNT('ม.2 รายบุคคล'!B11:B40)</f>
        <v>30</v>
      </c>
      <c r="B9" s="50">
        <f>COUNTIFS('ม.2 แยกสมรรถนะ'!F9:F38,"ดีมาก")</f>
        <v>0</v>
      </c>
      <c r="C9" s="50">
        <f>COUNTIFS('ม.2 แยกสมรรถนะ'!F9:F38,"ดี")</f>
        <v>0</v>
      </c>
      <c r="D9" s="50">
        <f>COUNTIFS('ม.2 แยกสมรรถนะ'!F9:F38,"พอใช้")</f>
        <v>0</v>
      </c>
      <c r="E9" s="50">
        <f>COUNTIFS('ม.2 แยกสมรรถนะ'!F9:F38,"ปรับปรุง")</f>
        <v>30</v>
      </c>
      <c r="F9" s="50">
        <f>COUNTIFS('ม.2 แยกสมรรถนะ'!G9:G38,"ดีมาก")</f>
        <v>0</v>
      </c>
      <c r="G9" s="50">
        <f>COUNTIFS('ม.2 แยกสมรรถนะ'!G9:G38,"ดี")</f>
        <v>0</v>
      </c>
      <c r="H9" s="50">
        <f>COUNTIFS('ม.2 แยกสมรรถนะ'!F9:F30,"พอใช้")</f>
        <v>0</v>
      </c>
      <c r="I9" s="50">
        <f>COUNTIFS('ม.2 แยกสมรรถนะ'!H9:H38,"ปรับปรุง")</f>
        <v>30</v>
      </c>
      <c r="J9" s="50">
        <f>COUNTIFS('ม.2 แยกสมรรถนะ'!H9:H38,"ดีมาก")</f>
        <v>0</v>
      </c>
      <c r="K9" s="50">
        <f>COUNTIFS('ม.2 แยกสมรรถนะ'!I9:I38,"ดีมาก")</f>
        <v>0</v>
      </c>
      <c r="L9" s="50">
        <f>COUNTIFS('ม.2 แยกสมรรถนะ'!J9:J38,"ดีมาก")</f>
        <v>0</v>
      </c>
      <c r="M9" s="50">
        <f>COUNTIFS('ม.2 แยกสมรรถนะ'!K9:K38,"ดีมาก")</f>
        <v>0</v>
      </c>
      <c r="N9" s="59">
        <f>COUNTIFS('ม.2 รายบุคคล'!AI11:AI40,"ดีมาก")</f>
        <v>0</v>
      </c>
      <c r="O9" s="59">
        <f>COUNTIFS('ม.2 รายบุคคล'!AI11:AI40,"ดี")</f>
        <v>0</v>
      </c>
      <c r="P9" s="59">
        <f>COUNTIFS('ม.2 รายบุคคล'!AI11:AI40,"พอใช้")</f>
        <v>0</v>
      </c>
      <c r="Q9" s="59">
        <f>COUNTIFS('ม.2 รายบุคคล'!AI11:AI40,"ปรับปรุง")</f>
        <v>30</v>
      </c>
    </row>
    <row r="10" spans="1:17" s="16" customFormat="1" ht="42.6" customHeight="1" x14ac:dyDescent="0.6">
      <c r="A10" s="73" t="s">
        <v>82</v>
      </c>
      <c r="B10" s="50">
        <f>(B9*100)/A9</f>
        <v>0</v>
      </c>
      <c r="C10" s="50">
        <f>(C9*100)/A9</f>
        <v>0</v>
      </c>
      <c r="D10" s="50">
        <f>(D9*100)/A9</f>
        <v>0</v>
      </c>
      <c r="E10" s="50">
        <f>(E9*100)/A9</f>
        <v>100</v>
      </c>
      <c r="F10" s="50">
        <f>(F9*100)/A9</f>
        <v>0</v>
      </c>
      <c r="G10" s="50">
        <f>(G9*100)/A9</f>
        <v>0</v>
      </c>
      <c r="H10" s="50">
        <f>(H9*100)/A9</f>
        <v>0</v>
      </c>
      <c r="I10" s="50">
        <f>(I9*100)/A9</f>
        <v>100</v>
      </c>
      <c r="J10" s="50">
        <f>(J9100)/A9</f>
        <v>0</v>
      </c>
      <c r="K10" s="50">
        <f>(K9100)/A9</f>
        <v>0</v>
      </c>
      <c r="L10" s="50">
        <f>(L9100)/A9</f>
        <v>0</v>
      </c>
      <c r="M10" s="50">
        <f>(M9100)/A9</f>
        <v>0</v>
      </c>
      <c r="N10" s="59">
        <f>(N9*100)/A9</f>
        <v>0</v>
      </c>
      <c r="O10" s="59">
        <f>(O9*100)/A9</f>
        <v>0</v>
      </c>
      <c r="P10" s="59">
        <f>(P9*100)/A9</f>
        <v>0</v>
      </c>
      <c r="Q10" s="59">
        <f>(Q9*100)/A9</f>
        <v>100</v>
      </c>
    </row>
    <row r="11" spans="1:17" s="16" customFormat="1" ht="23.4" x14ac:dyDescent="0.6"/>
    <row r="12" spans="1:17" s="16" customFormat="1" ht="23.4" x14ac:dyDescent="0.6"/>
    <row r="13" spans="1:17" s="16" customFormat="1" ht="23.4" x14ac:dyDescent="0.6"/>
    <row r="14" spans="1:17" s="16" customFormat="1" ht="23.4" x14ac:dyDescent="0.6">
      <c r="M14" s="74" t="s">
        <v>83</v>
      </c>
    </row>
    <row r="15" spans="1:17" s="16" customFormat="1" ht="23.4" x14ac:dyDescent="0.6"/>
    <row r="16" spans="1:17" s="16" customFormat="1" ht="23.4" x14ac:dyDescent="0.6"/>
    <row r="17" s="16" customFormat="1" ht="23.4" x14ac:dyDescent="0.6"/>
    <row r="18" s="16" customFormat="1" ht="23.4" x14ac:dyDescent="0.6"/>
    <row r="19" s="16" customFormat="1" ht="23.4" x14ac:dyDescent="0.6"/>
    <row r="20" s="16" customFormat="1" ht="23.4" x14ac:dyDescent="0.6"/>
    <row r="21" s="16" customFormat="1" ht="23.4" x14ac:dyDescent="0.6"/>
    <row r="22" s="16" customFormat="1" ht="23.4" x14ac:dyDescent="0.6"/>
    <row r="23" s="16" customFormat="1" ht="23.4" x14ac:dyDescent="0.6"/>
    <row r="24" s="16" customFormat="1" ht="23.4" x14ac:dyDescent="0.6"/>
    <row r="25" s="16" customFormat="1" ht="23.4" x14ac:dyDescent="0.6"/>
    <row r="26" s="16" customFormat="1" ht="23.4" x14ac:dyDescent="0.6"/>
    <row r="27" s="16" customFormat="1" ht="23.4" x14ac:dyDescent="0.6"/>
    <row r="28" s="16" customFormat="1" ht="23.4" x14ac:dyDescent="0.6"/>
    <row r="29" s="16" customFormat="1" ht="23.4" x14ac:dyDescent="0.6"/>
    <row r="30" s="16" customFormat="1" ht="23.4" x14ac:dyDescent="0.6"/>
    <row r="31" s="16" customFormat="1" ht="23.4" x14ac:dyDescent="0.6"/>
    <row r="32" s="16" customFormat="1" ht="23.4" x14ac:dyDescent="0.6"/>
    <row r="33" s="16" customFormat="1" ht="23.4" x14ac:dyDescent="0.6"/>
    <row r="34" s="16" customFormat="1" ht="23.4" x14ac:dyDescent="0.6"/>
    <row r="35" s="16" customFormat="1" ht="23.4" x14ac:dyDescent="0.6"/>
    <row r="36" s="16" customFormat="1" ht="23.4" x14ac:dyDescent="0.6"/>
    <row r="37" s="16" customFormat="1" ht="23.4" x14ac:dyDescent="0.6"/>
    <row r="38" s="16" customFormat="1" ht="23.4" x14ac:dyDescent="0.6"/>
    <row r="39" s="16" customFormat="1" ht="23.4" x14ac:dyDescent="0.6"/>
    <row r="40" s="16" customFormat="1" ht="23.4" x14ac:dyDescent="0.6"/>
    <row r="41" s="16" customFormat="1" ht="23.4" x14ac:dyDescent="0.6"/>
    <row r="42" s="16" customFormat="1" ht="23.4" x14ac:dyDescent="0.6"/>
    <row r="43" s="16" customFormat="1" ht="23.4" x14ac:dyDescent="0.6"/>
    <row r="44" s="16" customFormat="1" ht="23.4" x14ac:dyDescent="0.6"/>
    <row r="45" s="16" customFormat="1" ht="23.4" x14ac:dyDescent="0.6"/>
    <row r="46" s="16" customFormat="1" ht="23.4" x14ac:dyDescent="0.6"/>
    <row r="47" s="16" customFormat="1" ht="23.4" x14ac:dyDescent="0.6"/>
    <row r="48" s="16" customFormat="1" ht="23.4" x14ac:dyDescent="0.6"/>
    <row r="49" s="16" customFormat="1" ht="23.4" x14ac:dyDescent="0.6"/>
    <row r="50" s="16" customFormat="1" ht="23.4" x14ac:dyDescent="0.6"/>
    <row r="51" s="16" customFormat="1" ht="23.4" x14ac:dyDescent="0.6"/>
    <row r="52" s="16" customFormat="1" ht="23.4" x14ac:dyDescent="0.6"/>
    <row r="53" s="16" customFormat="1" ht="23.4" x14ac:dyDescent="0.6"/>
    <row r="54" s="16" customFormat="1" ht="23.4" x14ac:dyDescent="0.6"/>
    <row r="55" s="16" customFormat="1" ht="23.4" x14ac:dyDescent="0.6"/>
    <row r="56" s="16" customFormat="1" ht="23.4" x14ac:dyDescent="0.6"/>
    <row r="57" s="16" customFormat="1" ht="23.4" x14ac:dyDescent="0.6"/>
    <row r="58" s="16" customFormat="1" ht="23.4" x14ac:dyDescent="0.6"/>
    <row r="59" s="16" customFormat="1" ht="23.4" x14ac:dyDescent="0.6"/>
  </sheetData>
  <mergeCells count="10">
    <mergeCell ref="B7:E7"/>
    <mergeCell ref="F7:I7"/>
    <mergeCell ref="J7:M7"/>
    <mergeCell ref="N7:Q7"/>
    <mergeCell ref="A1:Q1"/>
    <mergeCell ref="A2:Q2"/>
    <mergeCell ref="A3:Q3"/>
    <mergeCell ref="A4:Q4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ม.2 รายบุคคล</vt:lpstr>
      <vt:lpstr>ม.2 แยกสมรรถนะ</vt:lpstr>
      <vt:lpstr>สรุประดับคุณภาพ</vt:lpstr>
      <vt:lpstr>Sheet2</vt:lpstr>
      <vt:lpstr>Sheet3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2017-06-18T03:02:47Z</dcterms:modified>
</cp:coreProperties>
</file>