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2 รายบุคคล" sheetId="1" r:id="rId1"/>
    <sheet name="ม.2 แยกสมรรถนะ" sheetId="4" r:id="rId2"/>
    <sheet name="สรุประดับคุณภาพ" sheetId="5" r:id="rId3"/>
  </sheets>
  <definedNames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M10" i="5" l="1"/>
  <c r="M9" i="5"/>
  <c r="K9" i="5"/>
  <c r="L9" i="5"/>
  <c r="D40" i="4"/>
  <c r="E40" i="4"/>
  <c r="C40" i="4"/>
  <c r="F40" i="4" s="1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G37" i="4" s="1"/>
  <c r="E37" i="4"/>
  <c r="C38" i="4"/>
  <c r="D38" i="4"/>
  <c r="E38" i="4"/>
  <c r="H38" i="4" s="1"/>
  <c r="C39" i="4"/>
  <c r="D39" i="4"/>
  <c r="G39" i="4" s="1"/>
  <c r="E39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H37" i="4"/>
  <c r="F38" i="4"/>
  <c r="G38" i="4"/>
  <c r="F39" i="4"/>
  <c r="H39" i="4"/>
  <c r="G40" i="4"/>
  <c r="H40" i="4"/>
  <c r="H10" i="4"/>
  <c r="G10" i="4"/>
  <c r="F10" i="4"/>
  <c r="E9" i="4"/>
  <c r="D9" i="4"/>
  <c r="C9" i="4"/>
  <c r="A4" i="5" l="1"/>
  <c r="B4" i="4" l="1"/>
  <c r="AC10" i="1"/>
  <c r="A9" i="5" l="1"/>
  <c r="L10" i="5" s="1"/>
  <c r="K10" i="5" l="1"/>
  <c r="J10" i="5"/>
  <c r="I41" i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37" i="1"/>
  <c r="AD37" i="1" s="1"/>
  <c r="AC38" i="1"/>
  <c r="AD38" i="1" s="1"/>
  <c r="AC39" i="1"/>
  <c r="AD39" i="1" s="1"/>
  <c r="AC40" i="1"/>
  <c r="AD40" i="1" s="1"/>
  <c r="AC11" i="1"/>
  <c r="AD11" i="1" s="1"/>
  <c r="Q9" i="5" l="1"/>
  <c r="O9" i="5"/>
  <c r="P9" i="5"/>
  <c r="P10" i="5" s="1"/>
  <c r="N9" i="5"/>
  <c r="N10" i="5" s="1"/>
  <c r="Q10" i="5"/>
  <c r="O10" i="5"/>
  <c r="AC41" i="1"/>
  <c r="AD41" i="1" s="1"/>
  <c r="J9" i="5"/>
  <c r="I9" i="5"/>
  <c r="I10" i="5" s="1"/>
  <c r="B3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E41" i="1"/>
  <c r="F41" i="1"/>
  <c r="G41" i="1"/>
  <c r="H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F9" i="5" l="1"/>
  <c r="F10" i="5" s="1"/>
  <c r="G9" i="5"/>
  <c r="G10" i="5" s="1"/>
  <c r="H9" i="5"/>
  <c r="H10" i="5" s="1"/>
  <c r="D9" i="5"/>
  <c r="D10" i="5" s="1"/>
  <c r="B9" i="5"/>
  <c r="B10" i="5" s="1"/>
  <c r="E9" i="5"/>
  <c r="E10" i="5" s="1"/>
  <c r="C9" i="5"/>
  <c r="C10" i="5" s="1"/>
</calcChain>
</file>

<file path=xl/sharedStrings.xml><?xml version="1.0" encoding="utf-8"?>
<sst xmlns="http://schemas.openxmlformats.org/spreadsheetml/2006/main" count="156" uniqueCount="89">
  <si>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</si>
  <si>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</si>
  <si>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</si>
  <si>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</si>
  <si>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</si>
  <si>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</si>
  <si>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</si>
  <si>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</si>
  <si>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</si>
  <si>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</si>
  <si>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</si>
  <si>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</si>
  <si>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</si>
  <si>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</si>
  <si>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</si>
  <si>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</si>
  <si>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สรุปคะแนนรายบุคค แยกตามสมรรถนะการอ่าน PISA</t>
  </si>
  <si>
    <t>แบบสรุปผล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</si>
  <si>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</si>
  <si>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</si>
  <si>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</si>
  <si>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</si>
  <si>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</si>
  <si>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</si>
  <si>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</si>
  <si>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</si>
  <si>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</si>
  <si>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</si>
  <si>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</si>
  <si>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</si>
  <si>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</si>
  <si>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</si>
  <si>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</si>
  <si>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</si>
  <si>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</si>
  <si>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</si>
  <si>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</si>
  <si>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</si>
  <si>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รวมนักเรียนที่ตอบถูกรายข้อ</t>
  </si>
  <si>
    <t>สมรรถนะ</t>
  </si>
  <si>
    <t>การอ่าน</t>
  </si>
  <si>
    <t>ที่ 1 (3)</t>
  </si>
  <si>
    <t xml:space="preserve">หมายเหตุ : </t>
  </si>
  <si>
    <r>
      <t>ข้อมูลจำนวนนักเรียนตอบถูก</t>
    </r>
    <r>
      <rPr>
        <u/>
        <sz val="16"/>
        <color rgb="FF002060"/>
        <rFont val="Angsana New"/>
        <family val="1"/>
      </rPr>
      <t xml:space="preserve">รายข้อ </t>
    </r>
    <r>
      <rPr>
        <sz val="16"/>
        <color rgb="FFFF0000"/>
        <rFont val="Angsana New"/>
        <family val="1"/>
      </rPr>
      <t>ทำให้ครูทราบได้ว่า นักเรียนในห้องที่เราสอนนี้  ขาดทักษะการตอบคำถามแบบใด</t>
    </r>
  </si>
  <si>
    <t>และหาบทอ่านให้นักเรียนได้อ่าน และตั้งคำถามแบบนั้นให้มากขึ้น</t>
  </si>
  <si>
    <t>0 - 2</t>
  </si>
  <si>
    <t>3 - 5</t>
  </si>
  <si>
    <r>
      <rPr>
        <b/>
        <sz val="16"/>
        <color theme="1"/>
        <rFont val="TH SarabunIT๙"/>
        <family val="2"/>
      </rPr>
      <t xml:space="preserve">คำชี้แจง </t>
    </r>
    <r>
      <rPr>
        <sz val="16"/>
        <color theme="1"/>
        <rFont val="TH SarabunIT๙"/>
        <family val="2"/>
      </rPr>
      <t xml:space="preserve">  ให้กรอกคะแนนที่นักเรียนทำได้ตามความเป็นจริง</t>
    </r>
  </si>
  <si>
    <r>
      <t xml:space="preserve">คำชี้แจง  ข้อมูลใน Sheet นี้ </t>
    </r>
    <r>
      <rPr>
        <b/>
        <sz val="16"/>
        <color rgb="FFFF0000"/>
        <rFont val="Angsana New"/>
        <family val="1"/>
      </rPr>
      <t>จะลิงก์มาจาก Sheet ก่อนหน้านี้</t>
    </r>
    <r>
      <rPr>
        <b/>
        <sz val="16"/>
        <color theme="1"/>
        <rFont val="Angsana New"/>
        <family val="1"/>
      </rPr>
      <t xml:space="preserve">  ไม่ต้องพิมพ์ข้อมูลใดๆ </t>
    </r>
  </si>
  <si>
    <t xml:space="preserve">สรุป จำนวน  และ ร้อยละ  แยกตามระดับคุณภาพ </t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</si>
  <si>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</si>
  <si>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แยกตามระดับคุณภาพ</t>
  </si>
  <si>
    <t>จำนวนนักเรียน</t>
  </si>
  <si>
    <t>สมรรถนะการเข้าถึงและค้นคืนสาระ</t>
  </si>
  <si>
    <t>สมรรถนะการบูรณาการและตีความ</t>
  </si>
  <si>
    <t>สมรรถนะการสะท้อนและประเมิน</t>
  </si>
  <si>
    <t>ร้อยละ</t>
  </si>
  <si>
    <t xml:space="preserve">นำข้อมูลในตารางนี้ ไปกรอกในระบบ e-MES </t>
  </si>
  <si>
    <t xml:space="preserve">                เช่น นักเรียน มี 14 คน ต้องลบแถวที่ 15-30 ออกก่อน เพื่อให้ค่าเฉลี่ยที่ระบบคำนวณเป็นของนักเรียนคนที่ 1-14 เท่านั้น</t>
  </si>
  <si>
    <r>
      <t xml:space="preserve">หมายเหตุ :  ให้ </t>
    </r>
    <r>
      <rPr>
        <sz val="11"/>
        <color rgb="FFFF0000"/>
        <rFont val="Tahoma"/>
        <family val="2"/>
        <scheme val="minor"/>
      </rPr>
      <t>"ลบแถวที่เกินจำนวนนักเรียนในห้อง/ชั้นออก"</t>
    </r>
    <r>
      <rPr>
        <sz val="11"/>
        <color theme="1"/>
        <rFont val="Tahoma"/>
        <family val="2"/>
        <charset val="222"/>
        <scheme val="minor"/>
      </rPr>
      <t xml:space="preserve"> ด้วย  เพื่อไม่ให้ค่าเฉลี่ยน้อยกว่าความเป็นจริง </t>
    </r>
  </si>
  <si>
    <t xml:space="preserve">บทอ่าน </t>
  </si>
  <si>
    <t>ชั้นมัธยมศึกษาปีที่ 2  (ภาคเรียนที่ 1/2560  ครั้งที่ 2 : สิงหาคม  2560)</t>
  </si>
  <si>
    <t xml:space="preserve">โรงเรียน …………………...................................................... </t>
  </si>
  <si>
    <t>11  คะแนน</t>
  </si>
  <si>
    <t>8 - 11</t>
  </si>
  <si>
    <t>6 - 7</t>
  </si>
  <si>
    <t>0 - 3</t>
  </si>
  <si>
    <r>
      <t>ช่วงคะแนน</t>
    </r>
    <r>
      <rPr>
        <sz val="12"/>
        <color theme="1"/>
        <rFont val="TH SarabunIT๙"/>
        <family val="2"/>
      </rPr>
      <t xml:space="preserve"> </t>
    </r>
  </si>
  <si>
    <t>ชั้นมัธยมศึกษาปีที่ 2 (ภาคเรียนที่ 1/2560  : สิงหาคม  2560)</t>
  </si>
  <si>
    <t>24-32</t>
  </si>
  <si>
    <t>16-23</t>
  </si>
  <si>
    <t>8-15</t>
  </si>
  <si>
    <t>0 - 7</t>
  </si>
  <si>
    <t>ที่ 2 (4)</t>
  </si>
  <si>
    <t>ที่ 3 (5)</t>
  </si>
  <si>
    <t>ที่ 4 (4)</t>
  </si>
  <si>
    <t>ที่ 5 (4)</t>
  </si>
  <si>
    <t>ที่ 6 (6)</t>
  </si>
  <si>
    <t>ที่ 7 (6)</t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</si>
  <si>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</si>
  <si>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t>6  คะแนน</t>
  </si>
  <si>
    <t>15 คะแนน</t>
  </si>
  <si>
    <t>5 - 6</t>
  </si>
  <si>
    <t>3 - 4</t>
  </si>
  <si>
    <t>1 - 2</t>
  </si>
  <si>
    <t>0</t>
  </si>
  <si>
    <t>12 - 15</t>
  </si>
  <si>
    <t>4 - 7</t>
  </si>
  <si>
    <t>ชั้นมัธยมศึกษาปีที่ 2  ภาคเรียนที่ 2/2560 ครั้งที่ 3  ( พฤศจิกายน 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</si>
</sst>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u/>
      <sz val="16"/>
      <color rgb="FF002060"/>
      <name val="Angsana New"/>
      <family val="1"/>
    </font>
    <font>
      <sz val="11"/>
      <color rgb="FF002060"/>
      <name val="Tahoma"/>
      <family val="2"/>
      <charset val="222"/>
      <scheme val="minor"/>
    </font>
    <font>
      <b/>
      <sz val="16"/>
      <color rgb="FFFF0000"/>
      <name val="Angsana New"/>
      <family val="1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6"/>
      <color rgb="FF0070C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6" fillId="0" borderId="0" xfId="0" applyFont="1"/>
    <xf numFmtId="0" fontId="9" fillId="0" borderId="0" xfId="0" applyFont="1" applyAlignment="1">
      <alignment horizontal="left" vertic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5"/>
  <sheetViews>
    <sheetView tabSelected="1" workbookViewId="0">
      <selection activeCell="C14" sqref="C14"/>
    </sheetView>
  </sheetViews>
  <sheetFormatPr defaultRowHeight="13.8" x14ac:dyDescent="0.25"/>
  <cols>
    <col min="1" max="1" width="1.19921875" customWidth="1"/>
    <col min="2" max="2" width="4.296875" customWidth="1"/>
    <col min="3" max="3" width="13.59765625" customWidth="1"/>
    <col min="4" max="28" width="4.09765625" customWidth="1"/>
    <col min="29" max="29" width="6" customWidth="1"/>
    <col min="30" max="30" width="7.09765625" customWidth="1"/>
    <col min="32" max="34" width="23.19921875" customWidth="1"/>
  </cols>
  <sheetData>
    <row r="1" spans="2:34" s="4" customFormat="1" ht="24" thickBot="1" x14ac:dyDescent="0.45">
      <c r="B1" s="95" t="s">
        <v>17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2:34" s="4" customFormat="1" ht="25.2" customHeight="1" thickBot="1" x14ac:dyDescent="0.45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F2" s="10" t="s">
        <v>6</v>
      </c>
      <c r="AG2" s="12" t="s">
        <v>79</v>
      </c>
      <c r="AH2" s="11" t="s">
        <v>7</v>
      </c>
    </row>
    <row r="3" spans="2:34" s="4" customFormat="1" ht="19.2" customHeight="1" thickBot="1" x14ac:dyDescent="0.45">
      <c r="B3" s="119" t="s">
        <v>88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F3" s="8" t="s">
        <v>8</v>
      </c>
      <c r="AG3" s="13" t="s">
        <v>69</v>
      </c>
      <c r="AH3" s="9" t="s">
        <v>9</v>
      </c>
    </row>
    <row r="4" spans="2:34" ht="19.2" customHeight="1" thickBot="1" x14ac:dyDescent="0.3">
      <c r="B4" s="71" t="s">
        <v>62</v>
      </c>
      <c r="AF4" s="8" t="s">
        <v>10</v>
      </c>
      <c r="AG4" s="13" t="s">
        <v>70</v>
      </c>
      <c r="AH4" s="9" t="s">
        <v>11</v>
      </c>
    </row>
    <row r="5" spans="2:34" ht="19.2" customHeight="1" thickBot="1" x14ac:dyDescent="0.3">
      <c r="B5" s="53" t="s">
        <v>47</v>
      </c>
      <c r="AF5" s="8" t="s">
        <v>12</v>
      </c>
      <c r="AG5" s="13" t="s">
        <v>71</v>
      </c>
      <c r="AH5" s="9" t="s">
        <v>13</v>
      </c>
    </row>
    <row r="6" spans="2:34" s="5" customFormat="1" ht="18" customHeight="1" thickBot="1" x14ac:dyDescent="0.55000000000000004">
      <c r="B6" s="87" t="s">
        <v>1</v>
      </c>
      <c r="C6" s="87" t="s">
        <v>2</v>
      </c>
      <c r="D6" s="93" t="s">
        <v>4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0" t="s">
        <v>32</v>
      </c>
      <c r="AD6" s="48"/>
      <c r="AF6" s="8" t="s">
        <v>14</v>
      </c>
      <c r="AG6" s="13" t="s">
        <v>72</v>
      </c>
      <c r="AH6" s="9" t="s">
        <v>15</v>
      </c>
    </row>
    <row r="7" spans="2:34" s="5" customFormat="1" ht="15.6" customHeight="1" x14ac:dyDescent="0.5">
      <c r="B7" s="88"/>
      <c r="C7" s="88"/>
      <c r="D7" s="83" t="s">
        <v>3</v>
      </c>
      <c r="E7" s="84"/>
      <c r="F7" s="94"/>
      <c r="G7" s="93" t="s">
        <v>3</v>
      </c>
      <c r="H7" s="93"/>
      <c r="I7" s="93"/>
      <c r="J7" s="83" t="s">
        <v>3</v>
      </c>
      <c r="K7" s="84"/>
      <c r="L7" s="84"/>
      <c r="M7" s="94"/>
      <c r="N7" s="83" t="s">
        <v>3</v>
      </c>
      <c r="O7" s="84"/>
      <c r="P7" s="84"/>
      <c r="Q7" s="94"/>
      <c r="R7" s="83" t="s">
        <v>60</v>
      </c>
      <c r="S7" s="84"/>
      <c r="T7" s="94"/>
      <c r="U7" s="83" t="s">
        <v>3</v>
      </c>
      <c r="V7" s="84"/>
      <c r="W7" s="94"/>
      <c r="X7" s="83" t="s">
        <v>3</v>
      </c>
      <c r="Y7" s="84"/>
      <c r="Z7" s="84"/>
      <c r="AA7" s="84"/>
      <c r="AB7" s="94"/>
      <c r="AC7" s="91"/>
      <c r="AD7" s="49" t="s">
        <v>5</v>
      </c>
    </row>
    <row r="8" spans="2:34" s="5" customFormat="1" ht="19.8" customHeight="1" x14ac:dyDescent="0.5">
      <c r="B8" s="88"/>
      <c r="C8" s="88"/>
      <c r="D8" s="83" t="s">
        <v>41</v>
      </c>
      <c r="E8" s="84"/>
      <c r="F8" s="94"/>
      <c r="G8" s="93" t="s">
        <v>73</v>
      </c>
      <c r="H8" s="93"/>
      <c r="I8" s="93"/>
      <c r="J8" s="83" t="s">
        <v>74</v>
      </c>
      <c r="K8" s="84"/>
      <c r="L8" s="84"/>
      <c r="M8" s="94"/>
      <c r="N8" s="83" t="s">
        <v>75</v>
      </c>
      <c r="O8" s="84"/>
      <c r="P8" s="84"/>
      <c r="Q8" s="94"/>
      <c r="R8" s="83" t="s">
        <v>76</v>
      </c>
      <c r="S8" s="84"/>
      <c r="T8" s="94"/>
      <c r="U8" s="83" t="s">
        <v>77</v>
      </c>
      <c r="V8" s="84"/>
      <c r="W8" s="94"/>
      <c r="X8" s="83" t="s">
        <v>78</v>
      </c>
      <c r="Y8" s="84"/>
      <c r="Z8" s="84"/>
      <c r="AA8" s="84"/>
      <c r="AB8" s="94"/>
      <c r="AC8" s="91"/>
      <c r="AD8" s="50" t="s">
        <v>39</v>
      </c>
    </row>
    <row r="9" spans="2:34" s="5" customFormat="1" ht="19.8" customHeight="1" x14ac:dyDescent="0.5">
      <c r="B9" s="88"/>
      <c r="C9" s="88"/>
      <c r="D9" s="26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1">
        <v>25</v>
      </c>
      <c r="AC9" s="92"/>
      <c r="AD9" s="49" t="s">
        <v>40</v>
      </c>
    </row>
    <row r="10" spans="2:34" s="5" customFormat="1" ht="20.399999999999999" customHeight="1" x14ac:dyDescent="0.5">
      <c r="B10" s="89"/>
      <c r="C10" s="23" t="s">
        <v>25</v>
      </c>
      <c r="D10" s="22">
        <v>1</v>
      </c>
      <c r="E10" s="22">
        <v>1</v>
      </c>
      <c r="F10" s="25">
        <v>1</v>
      </c>
      <c r="G10" s="22">
        <v>1</v>
      </c>
      <c r="H10" s="22">
        <v>1</v>
      </c>
      <c r="I10" s="25">
        <v>2</v>
      </c>
      <c r="J10" s="24">
        <v>1</v>
      </c>
      <c r="K10" s="24">
        <v>1</v>
      </c>
      <c r="L10" s="22">
        <v>1</v>
      </c>
      <c r="M10" s="25">
        <v>2</v>
      </c>
      <c r="N10" s="24">
        <v>1</v>
      </c>
      <c r="O10" s="24">
        <v>1</v>
      </c>
      <c r="P10" s="25">
        <v>1</v>
      </c>
      <c r="Q10" s="22">
        <v>1</v>
      </c>
      <c r="R10" s="24">
        <v>1</v>
      </c>
      <c r="S10" s="22">
        <v>2</v>
      </c>
      <c r="T10" s="22">
        <v>1</v>
      </c>
      <c r="U10" s="25">
        <v>2</v>
      </c>
      <c r="V10" s="25">
        <v>2</v>
      </c>
      <c r="W10" s="25">
        <v>2</v>
      </c>
      <c r="X10" s="24">
        <v>1</v>
      </c>
      <c r="Y10" s="22">
        <v>1</v>
      </c>
      <c r="Z10" s="22">
        <v>1</v>
      </c>
      <c r="AA10" s="25">
        <v>1</v>
      </c>
      <c r="AB10" s="25">
        <v>2</v>
      </c>
      <c r="AC10" s="18">
        <f>SUM(D10:AB10)</f>
        <v>32</v>
      </c>
      <c r="AD10" s="51" t="s">
        <v>31</v>
      </c>
      <c r="AE10" s="69" t="s">
        <v>33</v>
      </c>
      <c r="AF10" s="5" t="s">
        <v>19</v>
      </c>
    </row>
    <row r="11" spans="2:34" s="5" customFormat="1" ht="19.8" x14ac:dyDescent="0.5"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>SUM(D11:AB11)</f>
        <v>0</v>
      </c>
      <c r="AD11" s="19" t="str">
        <f>IF(AC11&lt;8,"ปรับปรุง",IF(AC11&lt;16,"พอใช้",IF(AC11&lt;24,"ดี",IF(AC11&gt;=24,"ดีมาก",))))</f>
        <v>ปรับปรุง</v>
      </c>
      <c r="AE11" s="70" t="s">
        <v>34</v>
      </c>
      <c r="AF11" s="5" t="s">
        <v>26</v>
      </c>
    </row>
    <row r="12" spans="2:34" s="5" customFormat="1" ht="19.8" x14ac:dyDescent="0.5"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>SUM(D12:AB12)</f>
        <v>0</v>
      </c>
      <c r="AD12" s="19" t="str">
        <f t="shared" ref="AD12:AD41" si="0">IF(AC12&lt;8,"ปรับปรุง",IF(AC12&lt;16,"พอใช้",IF(AC12&lt;24,"ดี",IF(AC12&gt;=24,"ดีมาก",))))</f>
        <v>ปรับปรุง</v>
      </c>
      <c r="AE12" s="68" t="s">
        <v>35</v>
      </c>
      <c r="AF12" s="5" t="s">
        <v>21</v>
      </c>
    </row>
    <row r="13" spans="2:34" s="5" customFormat="1" ht="19.8" x14ac:dyDescent="0.5">
      <c r="B13" s="6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>SUM(D13:AB13)</f>
        <v>0</v>
      </c>
      <c r="AD13" s="19" t="str">
        <f t="shared" si="0"/>
        <v>ปรับปรุง</v>
      </c>
    </row>
    <row r="14" spans="2:34" s="5" customFormat="1" ht="19.8" x14ac:dyDescent="0.5">
      <c r="B14" s="6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>SUM(D14:AB14)</f>
        <v>0</v>
      </c>
      <c r="AD14" s="19" t="str">
        <f t="shared" si="0"/>
        <v>ปรับปรุง</v>
      </c>
    </row>
    <row r="15" spans="2:34" s="5" customFormat="1" ht="19.8" x14ac:dyDescent="0.5">
      <c r="B15" s="6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>SUM(D15:AB15)</f>
        <v>0</v>
      </c>
      <c r="AD15" s="19" t="str">
        <f t="shared" si="0"/>
        <v>ปรับปรุง</v>
      </c>
    </row>
    <row r="16" spans="2:34" s="5" customFormat="1" ht="19.8" x14ac:dyDescent="0.5">
      <c r="B16" s="6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>SUM(D16:AB16)</f>
        <v>0</v>
      </c>
      <c r="AD16" s="19" t="str">
        <f t="shared" si="0"/>
        <v>ปรับปรุง</v>
      </c>
    </row>
    <row r="17" spans="2:31" s="5" customFormat="1" ht="19.8" x14ac:dyDescent="0.5">
      <c r="B17" s="6">
        <v>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>SUM(D17:AB17)</f>
        <v>0</v>
      </c>
      <c r="AD17" s="19" t="str">
        <f t="shared" si="0"/>
        <v>ปรับปรุง</v>
      </c>
    </row>
    <row r="18" spans="2:31" s="5" customFormat="1" ht="19.8" x14ac:dyDescent="0.5">
      <c r="B18" s="16"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6">
        <f>SUM(D18:AB18)</f>
        <v>0</v>
      </c>
      <c r="AD18" s="19" t="str">
        <f t="shared" si="0"/>
        <v>ปรับปรุง</v>
      </c>
    </row>
    <row r="19" spans="2:31" s="5" customFormat="1" ht="19.8" x14ac:dyDescent="0.5">
      <c r="B19" s="6">
        <v>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>SUM(D19:AB19)</f>
        <v>0</v>
      </c>
      <c r="AD19" s="19" t="str">
        <f t="shared" si="0"/>
        <v>ปรับปรุง</v>
      </c>
    </row>
    <row r="20" spans="2:31" s="5" customFormat="1" ht="19.8" x14ac:dyDescent="0.5">
      <c r="B20" s="6">
        <v>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>SUM(D20:AB20)</f>
        <v>0</v>
      </c>
      <c r="AD20" s="19" t="str">
        <f t="shared" si="0"/>
        <v>ปรับปรุง</v>
      </c>
    </row>
    <row r="21" spans="2:31" ht="19.8" x14ac:dyDescent="0.5">
      <c r="B21" s="6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">
        <f>SUM(D21:AB21)</f>
        <v>0</v>
      </c>
      <c r="AD21" s="19" t="str">
        <f t="shared" si="0"/>
        <v>ปรับปรุง</v>
      </c>
      <c r="AE21" s="36"/>
    </row>
    <row r="22" spans="2:31" ht="19.8" x14ac:dyDescent="0.5">
      <c r="B22" s="6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">
        <f>SUM(D22:AB22)</f>
        <v>0</v>
      </c>
      <c r="AD22" s="19" t="str">
        <f t="shared" si="0"/>
        <v>ปรับปรุง</v>
      </c>
      <c r="AE22" s="36"/>
    </row>
    <row r="23" spans="2:31" ht="19.8" x14ac:dyDescent="0.5">
      <c r="B23" s="6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>
        <f>SUM(D23:AB23)</f>
        <v>0</v>
      </c>
      <c r="AD23" s="19" t="str">
        <f t="shared" si="0"/>
        <v>ปรับปรุง</v>
      </c>
      <c r="AE23" s="36"/>
    </row>
    <row r="24" spans="2:31" ht="19.8" x14ac:dyDescent="0.5">
      <c r="B24" s="6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>
        <f>SUM(D24:AB24)</f>
        <v>0</v>
      </c>
      <c r="AD24" s="19" t="str">
        <f t="shared" si="0"/>
        <v>ปรับปรุง</v>
      </c>
      <c r="AE24" s="36"/>
    </row>
    <row r="25" spans="2:31" ht="19.8" x14ac:dyDescent="0.5">
      <c r="B25" s="6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6">
        <f>SUM(D25:AB25)</f>
        <v>0</v>
      </c>
      <c r="AD25" s="19" t="str">
        <f t="shared" si="0"/>
        <v>ปรับปรุง</v>
      </c>
      <c r="AE25" s="36"/>
    </row>
    <row r="26" spans="2:31" ht="19.8" x14ac:dyDescent="0.5">
      <c r="B26" s="6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6">
        <f>SUM(D26:AB26)</f>
        <v>0</v>
      </c>
      <c r="AD26" s="19" t="str">
        <f t="shared" si="0"/>
        <v>ปรับปรุง</v>
      </c>
      <c r="AE26" s="36"/>
    </row>
    <row r="27" spans="2:31" ht="19.8" x14ac:dyDescent="0.5">
      <c r="B27" s="6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">
        <f>SUM(D27:AB27)</f>
        <v>0</v>
      </c>
      <c r="AD27" s="19" t="str">
        <f t="shared" si="0"/>
        <v>ปรับปรุง</v>
      </c>
      <c r="AE27" s="36"/>
    </row>
    <row r="28" spans="2:31" ht="19.8" x14ac:dyDescent="0.5">
      <c r="B28" s="6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6">
        <f>SUM(D28:AB28)</f>
        <v>0</v>
      </c>
      <c r="AD28" s="19" t="str">
        <f t="shared" si="0"/>
        <v>ปรับปรุง</v>
      </c>
      <c r="AE28" s="36"/>
    </row>
    <row r="29" spans="2:31" ht="19.8" x14ac:dyDescent="0.5">
      <c r="B29" s="6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6">
        <f>SUM(D29:AB29)</f>
        <v>0</v>
      </c>
      <c r="AD29" s="19" t="str">
        <f t="shared" si="0"/>
        <v>ปรับปรุง</v>
      </c>
      <c r="AE29" s="36"/>
    </row>
    <row r="30" spans="2:31" ht="19.8" x14ac:dyDescent="0.5">
      <c r="B30" s="6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6">
        <f>SUM(D30:AB30)</f>
        <v>0</v>
      </c>
      <c r="AD30" s="19" t="str">
        <f t="shared" si="0"/>
        <v>ปรับปรุง</v>
      </c>
      <c r="AE30" s="36"/>
    </row>
    <row r="31" spans="2:31" ht="19.8" x14ac:dyDescent="0.5">
      <c r="B31" s="6">
        <v>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6">
        <f>SUM(D31:AB31)</f>
        <v>0</v>
      </c>
      <c r="AD31" s="19" t="str">
        <f t="shared" si="0"/>
        <v>ปรับปรุง</v>
      </c>
      <c r="AE31" s="36"/>
    </row>
    <row r="32" spans="2:31" ht="19.8" x14ac:dyDescent="0.5">
      <c r="B32" s="6">
        <v>22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6">
        <f>SUM(D32:AB32)</f>
        <v>0</v>
      </c>
      <c r="AD32" s="19" t="str">
        <f t="shared" si="0"/>
        <v>ปรับปรุง</v>
      </c>
      <c r="AE32" s="36"/>
    </row>
    <row r="33" spans="2:31" ht="19.8" x14ac:dyDescent="0.5">
      <c r="B33" s="6">
        <v>23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6">
        <f>SUM(D33:AB33)</f>
        <v>0</v>
      </c>
      <c r="AD33" s="19" t="str">
        <f t="shared" si="0"/>
        <v>ปรับปรุง</v>
      </c>
      <c r="AE33" s="36"/>
    </row>
    <row r="34" spans="2:31" ht="19.8" x14ac:dyDescent="0.5">
      <c r="B34" s="6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6">
        <f>SUM(D34:AB34)</f>
        <v>0</v>
      </c>
      <c r="AD34" s="19" t="str">
        <f t="shared" si="0"/>
        <v>ปรับปรุง</v>
      </c>
      <c r="AE34" s="36"/>
    </row>
    <row r="35" spans="2:31" ht="19.8" x14ac:dyDescent="0.5">
      <c r="B35" s="6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6">
        <f>SUM(D35:AB35)</f>
        <v>0</v>
      </c>
      <c r="AD35" s="19" t="str">
        <f t="shared" si="0"/>
        <v>ปรับปรุง</v>
      </c>
      <c r="AE35" s="36"/>
    </row>
    <row r="36" spans="2:31" ht="19.8" x14ac:dyDescent="0.5">
      <c r="B36" s="6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">
        <f>SUM(D36:AB36)</f>
        <v>0</v>
      </c>
      <c r="AD36" s="19" t="str">
        <f t="shared" si="0"/>
        <v>ปรับปรุง</v>
      </c>
      <c r="AE36" s="36"/>
    </row>
    <row r="37" spans="2:31" ht="19.8" x14ac:dyDescent="0.5">
      <c r="B37" s="6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6">
        <f>SUM(D37:AB37)</f>
        <v>0</v>
      </c>
      <c r="AD37" s="19" t="str">
        <f t="shared" si="0"/>
        <v>ปรับปรุง</v>
      </c>
      <c r="AE37" s="36"/>
    </row>
    <row r="38" spans="2:31" ht="19.8" x14ac:dyDescent="0.5">
      <c r="B38" s="6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6">
        <f>SUM(D38:AB38)</f>
        <v>0</v>
      </c>
      <c r="AD38" s="19" t="str">
        <f t="shared" si="0"/>
        <v>ปรับปรุง</v>
      </c>
      <c r="AE38" s="36"/>
    </row>
    <row r="39" spans="2:31" ht="19.8" x14ac:dyDescent="0.5">
      <c r="B39" s="6">
        <v>29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6">
        <f>SUM(D39:AB39)</f>
        <v>0</v>
      </c>
      <c r="AD39" s="19" t="str">
        <f t="shared" si="0"/>
        <v>ปรับปรุง</v>
      </c>
      <c r="AE39" s="36"/>
    </row>
    <row r="40" spans="2:31" ht="19.8" x14ac:dyDescent="0.5">
      <c r="B40" s="6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6">
        <f>SUM(D40:AB40)</f>
        <v>0</v>
      </c>
      <c r="AD40" s="19" t="str">
        <f t="shared" si="0"/>
        <v>ปรับปรุง</v>
      </c>
      <c r="AE40" s="36"/>
    </row>
    <row r="41" spans="2:31" s="15" customFormat="1" ht="23.4" x14ac:dyDescent="0.6">
      <c r="B41" s="85" t="s">
        <v>38</v>
      </c>
      <c r="C41" s="86"/>
      <c r="D41" s="44">
        <f>SUM(D11:D40)</f>
        <v>0</v>
      </c>
      <c r="E41" s="44">
        <f t="shared" ref="E41:AB41" si="1">SUM(E11:E40)</f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4">
        <f t="shared" si="1"/>
        <v>0</v>
      </c>
      <c r="R41" s="44">
        <f t="shared" si="1"/>
        <v>0</v>
      </c>
      <c r="S41" s="44">
        <f t="shared" si="1"/>
        <v>0</v>
      </c>
      <c r="T41" s="44">
        <f t="shared" si="1"/>
        <v>0</v>
      </c>
      <c r="U41" s="44">
        <f t="shared" si="1"/>
        <v>0</v>
      </c>
      <c r="V41" s="44">
        <f t="shared" si="1"/>
        <v>0</v>
      </c>
      <c r="W41" s="44">
        <f t="shared" si="1"/>
        <v>0</v>
      </c>
      <c r="X41" s="44">
        <f t="shared" si="1"/>
        <v>0</v>
      </c>
      <c r="Y41" s="44">
        <f t="shared" si="1"/>
        <v>0</v>
      </c>
      <c r="Z41" s="44">
        <f t="shared" si="1"/>
        <v>0</v>
      </c>
      <c r="AA41" s="44">
        <f t="shared" si="1"/>
        <v>0</v>
      </c>
      <c r="AB41" s="44">
        <f t="shared" si="1"/>
        <v>0</v>
      </c>
      <c r="AC41" s="52">
        <f>AVERAGE(AC11:AC40)</f>
        <v>0</v>
      </c>
      <c r="AD41" s="19" t="str">
        <f t="shared" si="0"/>
        <v>ปรับปรุง</v>
      </c>
    </row>
    <row r="44" spans="2:31" s="15" customFormat="1" ht="23.4" x14ac:dyDescent="0.6">
      <c r="C44" s="54" t="s">
        <v>42</v>
      </c>
      <c r="D44" s="54" t="s">
        <v>43</v>
      </c>
    </row>
    <row r="45" spans="2:31" x14ac:dyDescent="0.25">
      <c r="D45" s="55" t="s">
        <v>44</v>
      </c>
    </row>
  </sheetData>
  <mergeCells count="22">
    <mergeCell ref="X7:AB7"/>
    <mergeCell ref="X8:AB8"/>
    <mergeCell ref="N7:Q7"/>
    <mergeCell ref="N8:Q8"/>
    <mergeCell ref="R7:T7"/>
    <mergeCell ref="R8:T8"/>
    <mergeCell ref="U7:W7"/>
    <mergeCell ref="U8:W8"/>
    <mergeCell ref="G7:I7"/>
    <mergeCell ref="G8:I8"/>
    <mergeCell ref="J7:M7"/>
    <mergeCell ref="J8:M8"/>
    <mergeCell ref="B1:AB1"/>
    <mergeCell ref="B2:AB2"/>
    <mergeCell ref="B3:AB3"/>
    <mergeCell ref="B41:C41"/>
    <mergeCell ref="B6:B10"/>
    <mergeCell ref="AC6:AC9"/>
    <mergeCell ref="C6:C9"/>
    <mergeCell ref="D6:AB6"/>
    <mergeCell ref="D7:F7"/>
    <mergeCell ref="D8:F8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4" workbookViewId="0">
      <selection activeCell="E46" sqref="E46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2" width="23.19921875" customWidth="1"/>
  </cols>
  <sheetData>
    <row r="1" spans="1:12" s="4" customFormat="1" ht="15.6" x14ac:dyDescent="0.4">
      <c r="A1" s="100" t="s">
        <v>16</v>
      </c>
      <c r="B1" s="100"/>
      <c r="C1" s="100"/>
      <c r="D1" s="100"/>
      <c r="E1" s="100"/>
      <c r="F1" s="100"/>
      <c r="G1" s="100"/>
      <c r="H1" s="100"/>
    </row>
    <row r="2" spans="1:12" s="4" customFormat="1" ht="25.2" customHeight="1" thickBot="1" x14ac:dyDescent="0.6">
      <c r="A2" s="95" t="s">
        <v>0</v>
      </c>
      <c r="B2" s="95"/>
      <c r="C2" s="95"/>
      <c r="D2" s="95"/>
      <c r="E2" s="95"/>
      <c r="F2" s="95"/>
      <c r="G2" s="95"/>
      <c r="H2" s="95"/>
      <c r="J2" s="33" t="s">
        <v>28</v>
      </c>
      <c r="K2" s="31" t="s">
        <v>80</v>
      </c>
      <c r="L2" s="5"/>
    </row>
    <row r="3" spans="1:12" s="4" customFormat="1" ht="19.2" customHeight="1" thickBot="1" x14ac:dyDescent="0.45">
      <c r="A3" s="95" t="s">
        <v>61</v>
      </c>
      <c r="B3" s="95"/>
      <c r="C3" s="95"/>
      <c r="D3" s="95"/>
      <c r="E3" s="95"/>
      <c r="F3" s="95"/>
      <c r="G3" s="95"/>
      <c r="H3" s="95"/>
      <c r="J3" s="10" t="s">
        <v>6</v>
      </c>
      <c r="K3" s="12" t="s">
        <v>67</v>
      </c>
      <c r="L3" s="11" t="s">
        <v>7</v>
      </c>
    </row>
    <row r="4" spans="1:12" s="4" customFormat="1" ht="19.2" customHeight="1" thickBot="1" x14ac:dyDescent="0.45">
      <c r="A4" s="67"/>
      <c r="B4" s="71" t="str">
        <f>(((('ม.2 รายบุคคล'!B4))))</f>
        <v xml:space="preserve">โรงเรียน …………………...................................................... </v>
      </c>
      <c r="C4" s="67"/>
      <c r="D4" s="67"/>
      <c r="E4" s="67"/>
      <c r="F4" s="67"/>
      <c r="G4" s="67"/>
      <c r="H4" s="67"/>
      <c r="J4" s="8" t="s">
        <v>8</v>
      </c>
      <c r="K4" s="13" t="s">
        <v>82</v>
      </c>
      <c r="L4" s="9" t="s">
        <v>9</v>
      </c>
    </row>
    <row r="5" spans="1:12" ht="19.2" customHeight="1" thickBot="1" x14ac:dyDescent="0.3">
      <c r="A5" s="56" t="s">
        <v>48</v>
      </c>
      <c r="J5" s="8" t="s">
        <v>10</v>
      </c>
      <c r="K5" s="13" t="s">
        <v>83</v>
      </c>
      <c r="L5" s="9" t="s">
        <v>11</v>
      </c>
    </row>
    <row r="6" spans="1:12" s="5" customFormat="1" ht="22.2" customHeight="1" thickBot="1" x14ac:dyDescent="0.55000000000000004">
      <c r="A6" s="87" t="s">
        <v>1</v>
      </c>
      <c r="B6" s="87" t="s">
        <v>2</v>
      </c>
      <c r="C6" s="96" t="s">
        <v>18</v>
      </c>
      <c r="D6" s="97"/>
      <c r="E6" s="97"/>
      <c r="F6" s="98" t="s">
        <v>36</v>
      </c>
      <c r="G6" s="98"/>
      <c r="H6" s="99"/>
      <c r="J6" s="8" t="s">
        <v>12</v>
      </c>
      <c r="K6" s="13" t="s">
        <v>84</v>
      </c>
      <c r="L6" s="9" t="s">
        <v>13</v>
      </c>
    </row>
    <row r="7" spans="1:12" s="5" customFormat="1" ht="22.8" customHeight="1" thickBot="1" x14ac:dyDescent="0.55000000000000004">
      <c r="A7" s="88"/>
      <c r="B7" s="88"/>
      <c r="C7" s="16" t="s">
        <v>19</v>
      </c>
      <c r="D7" s="16" t="s">
        <v>20</v>
      </c>
      <c r="E7" s="17" t="s">
        <v>21</v>
      </c>
      <c r="F7" s="72" t="s">
        <v>19</v>
      </c>
      <c r="G7" s="39" t="s">
        <v>20</v>
      </c>
      <c r="H7" s="41" t="s">
        <v>21</v>
      </c>
      <c r="J7" s="8" t="s">
        <v>14</v>
      </c>
      <c r="K7" s="13" t="s">
        <v>85</v>
      </c>
      <c r="L7" s="9" t="s">
        <v>15</v>
      </c>
    </row>
    <row r="8" spans="1:12" s="5" customFormat="1" ht="25.8" customHeight="1" x14ac:dyDescent="0.6">
      <c r="A8" s="88"/>
      <c r="B8" s="89"/>
      <c r="C8" s="14" t="s">
        <v>22</v>
      </c>
      <c r="D8" s="20" t="s">
        <v>23</v>
      </c>
      <c r="E8" s="37" t="s">
        <v>24</v>
      </c>
      <c r="F8" s="73" t="s">
        <v>22</v>
      </c>
      <c r="G8" s="40" t="s">
        <v>23</v>
      </c>
      <c r="H8" s="42" t="s">
        <v>24</v>
      </c>
    </row>
    <row r="9" spans="1:12" s="5" customFormat="1" ht="24" thickBot="1" x14ac:dyDescent="0.65">
      <c r="A9" s="89"/>
      <c r="B9" s="27" t="s">
        <v>27</v>
      </c>
      <c r="C9" s="28">
        <f>SUM('ม.2 รายบุคคล'!J10,'ม.2 รายบุคคล'!K10,'ม.2 รายบุคคล'!N10,'ม.2 รายบุคคล'!O10,'ม.2 รายบุคคล'!R10,'ม.2 รายบุคคล'!X10)</f>
        <v>6</v>
      </c>
      <c r="D9" s="30">
        <f>SUM('ม.2 รายบุคคล'!D10,'ม.2 รายบุคคล'!E10,'ม.2 รายบุคคล'!G10,'ม.2 รายบุคคล'!H10,'ม.2 รายบุคคล'!L10,'ม.2 รายบุคคล'!Q10,'ม.2 รายบุคคล'!S10,'ม.2 รายบุคคล'!T10,'ม.2 รายบุคคล'!Y10,'ม.2 รายบุคคล'!Z10)</f>
        <v>11</v>
      </c>
      <c r="E9" s="38">
        <f>SUM('ม.2 รายบุคคล'!F10,'ม.2 รายบุคคล'!I10,'ม.2 รายบุคคล'!M10,'ม.2 รายบุคคล'!P10,'ม.2 รายบุคคล'!U10:W10,'ม.2 รายบุคคล'!AA10:AB10)</f>
        <v>15</v>
      </c>
      <c r="F9" s="74">
        <v>6</v>
      </c>
      <c r="G9" s="29">
        <v>11</v>
      </c>
      <c r="H9" s="116">
        <v>15</v>
      </c>
      <c r="J9" s="32" t="s">
        <v>29</v>
      </c>
      <c r="K9" s="35" t="s">
        <v>63</v>
      </c>
    </row>
    <row r="10" spans="1:12" s="5" customFormat="1" ht="24" thickBot="1" x14ac:dyDescent="0.55000000000000004">
      <c r="A10" s="6">
        <v>1</v>
      </c>
      <c r="B10" s="27">
        <f>(((('ม.2 รายบุคคล'!C11))))</f>
        <v>0</v>
      </c>
      <c r="C10" s="28">
        <f>SUM('ม.2 รายบุคคล'!J11,'ม.2 รายบุคคล'!K11,'ม.2 รายบุคคล'!N11,'ม.2 รายบุคคล'!O11,'ม.2 รายบุคคล'!R11,'ม.2 รายบุคคล'!X11)</f>
        <v>0</v>
      </c>
      <c r="D10" s="30">
        <f>SUM('ม.2 รายบุคคล'!D11,'ม.2 รายบุคคล'!E11,'ม.2 รายบุคคล'!G11,'ม.2 รายบุคคล'!H11,'ม.2 รายบุคคล'!L11,'ม.2 รายบุคคล'!Q11,'ม.2 รายบุคคล'!S11,'ม.2 รายบุคคล'!T11,'ม.2 รายบุคคล'!Y11,'ม.2 รายบุคคล'!Z11)</f>
        <v>0</v>
      </c>
      <c r="E10" s="38">
        <f>SUM('ม.2 รายบุคคล'!F11,'ม.2 รายบุคคล'!I11,'ม.2 รายบุคคล'!M11,'ม.2 รายบุคคล'!P11,'ม.2 รายบุคคล'!U11:W11,'ม.2 รายบุคคล'!AA11:AB11)</f>
        <v>0</v>
      </c>
      <c r="F10" s="14" t="str">
        <f>IF(C10&lt;1,"ปรับปรุง",IF(C10&lt;3,"พอใช้",IF(C10&lt;5,"ดี",IF(C10&gt;=5,"ดีมาก",))))</f>
        <v>ปรับปรุง</v>
      </c>
      <c r="G10" s="14" t="str">
        <f>IF(D10&lt;3,"ปรับปรุง",IF(D10&lt;6,"พอใช้",IF(D10&lt;8,"ดี",IF(D10&gt;=8,"ดีมาก",))))</f>
        <v>ปรับปรุง</v>
      </c>
      <c r="H10" s="43" t="str">
        <f>IF(E10&lt;4,"ปรับปรุง",IF(E10&lt;8,"พอใช้",IF(E10&lt;12,"ดี",IF(E10&gt;=12,"ดีมาก",))))</f>
        <v>ปรับปรุง</v>
      </c>
      <c r="J10" s="10" t="s">
        <v>6</v>
      </c>
      <c r="K10" s="12" t="s">
        <v>79</v>
      </c>
      <c r="L10" s="11" t="s">
        <v>7</v>
      </c>
    </row>
    <row r="11" spans="1:12" s="5" customFormat="1" ht="24" thickBot="1" x14ac:dyDescent="0.55000000000000004">
      <c r="A11" s="6">
        <v>2</v>
      </c>
      <c r="B11" s="27">
        <f>(((('ม.2 รายบุคคล'!C12))))</f>
        <v>0</v>
      </c>
      <c r="C11" s="28">
        <f>SUM('ม.2 รายบุคคล'!J12,'ม.2 รายบุคคล'!K12,'ม.2 รายบุคคล'!N12,'ม.2 รายบุคคล'!O12,'ม.2 รายบุคคล'!R12,'ม.2 รายบุคคล'!X12)</f>
        <v>0</v>
      </c>
      <c r="D11" s="30">
        <f>SUM('ม.2 รายบุคคล'!D12,'ม.2 รายบุคคล'!E12,'ม.2 รายบุคคล'!G12,'ม.2 รายบุคคล'!H12,'ม.2 รายบุคคล'!L12,'ม.2 รายบุคคล'!Q12,'ม.2 รายบุคคล'!S12,'ม.2 รายบุคคล'!T12,'ม.2 รายบุคคล'!Y12,'ม.2 รายบุคคล'!Z12)</f>
        <v>0</v>
      </c>
      <c r="E11" s="38">
        <f>SUM('ม.2 รายบุคคล'!F12,'ม.2 รายบุคคล'!I12,'ม.2 รายบุคคล'!M12,'ม.2 รายบุคคล'!P12,'ม.2 รายบุคคล'!U12:W12,'ม.2 รายบุคคล'!AA12:AB12)</f>
        <v>0</v>
      </c>
      <c r="F11" s="14" t="str">
        <f t="shared" ref="F11:F40" si="0">IF(C11&lt;1,"ปรับปรุง",IF(C11&lt;3,"พอใช้",IF(C11&lt;5,"ดี",IF(C11&gt;=5,"ดีมาก",))))</f>
        <v>ปรับปรุง</v>
      </c>
      <c r="G11" s="14" t="str">
        <f t="shared" ref="G11:G40" si="1">IF(D11&lt;3,"ปรับปรุง",IF(D11&lt;6,"พอใช้",IF(D11&lt;8,"ดี",IF(D11&gt;=8,"ดีมาก",))))</f>
        <v>ปรับปรุง</v>
      </c>
      <c r="H11" s="43" t="str">
        <f t="shared" ref="H11:H40" si="2">IF(E11&lt;4,"ปรับปรุง",IF(E11&lt;8,"พอใช้",IF(E11&lt;12,"ดี",IF(E11&gt;=12,"ดีมาก",))))</f>
        <v>ปรับปรุง</v>
      </c>
      <c r="J11" s="8" t="s">
        <v>8</v>
      </c>
      <c r="K11" s="13" t="s">
        <v>64</v>
      </c>
      <c r="L11" s="9" t="s">
        <v>9</v>
      </c>
    </row>
    <row r="12" spans="1:12" s="5" customFormat="1" ht="24" thickBot="1" x14ac:dyDescent="0.55000000000000004">
      <c r="A12" s="6">
        <v>3</v>
      </c>
      <c r="B12" s="27">
        <f>(((('ม.2 รายบุคคล'!C13))))</f>
        <v>0</v>
      </c>
      <c r="C12" s="28">
        <f>SUM('ม.2 รายบุคคล'!J13,'ม.2 รายบุคคล'!K13,'ม.2 รายบุคคล'!N13,'ม.2 รายบุคคล'!O13,'ม.2 รายบุคคล'!R13,'ม.2 รายบุคคล'!X13)</f>
        <v>0</v>
      </c>
      <c r="D12" s="30">
        <f>SUM('ม.2 รายบุคคล'!D13,'ม.2 รายบุคคล'!E13,'ม.2 รายบุคคล'!G13,'ม.2 รายบุคคล'!H13,'ม.2 รายบุคคล'!L13,'ม.2 รายบุคคล'!Q13,'ม.2 รายบุคคล'!S13,'ม.2 รายบุคคล'!T13,'ม.2 รายบุคคล'!Y13,'ม.2 รายบุคคล'!Z13)</f>
        <v>0</v>
      </c>
      <c r="E12" s="38">
        <f>SUM('ม.2 รายบุคคล'!F13,'ม.2 รายบุคคล'!I13,'ม.2 รายบุคคล'!M13,'ม.2 รายบุคคล'!P13,'ม.2 รายบุคคล'!U13:W13,'ม.2 รายบุคคล'!AA13:AB13)</f>
        <v>0</v>
      </c>
      <c r="F12" s="14" t="str">
        <f t="shared" si="0"/>
        <v>ปรับปรุง</v>
      </c>
      <c r="G12" s="14" t="str">
        <f t="shared" si="1"/>
        <v>ปรับปรุง</v>
      </c>
      <c r="H12" s="43" t="str">
        <f t="shared" si="2"/>
        <v>ปรับปรุง</v>
      </c>
      <c r="J12" s="8" t="s">
        <v>10</v>
      </c>
      <c r="K12" s="13" t="s">
        <v>65</v>
      </c>
      <c r="L12" s="9" t="s">
        <v>11</v>
      </c>
    </row>
    <row r="13" spans="1:12" s="5" customFormat="1" ht="24" thickBot="1" x14ac:dyDescent="0.55000000000000004">
      <c r="A13" s="6">
        <v>4</v>
      </c>
      <c r="B13" s="27">
        <f>(((('ม.2 รายบุคคล'!C14))))</f>
        <v>0</v>
      </c>
      <c r="C13" s="28">
        <f>SUM('ม.2 รายบุคคล'!J14,'ม.2 รายบุคคล'!K14,'ม.2 รายบุคคล'!N14,'ม.2 รายบุคคล'!O14,'ม.2 รายบุคคล'!R14,'ม.2 รายบุคคล'!X14)</f>
        <v>0</v>
      </c>
      <c r="D13" s="30">
        <f>SUM('ม.2 รายบุคคล'!D14,'ม.2 รายบุคคล'!E14,'ม.2 รายบุคคล'!G14,'ม.2 รายบุคคล'!H14,'ม.2 รายบุคคล'!L14,'ม.2 รายบุคคล'!Q14,'ม.2 รายบุคคล'!S14,'ม.2 รายบุคคล'!T14,'ม.2 รายบุคคล'!Y14,'ม.2 รายบุคคล'!Z14)</f>
        <v>0</v>
      </c>
      <c r="E13" s="38">
        <f>SUM('ม.2 รายบุคคล'!F14,'ม.2 รายบุคคล'!I14,'ม.2 รายบุคคล'!M14,'ม.2 รายบุคคล'!P14,'ม.2 รายบุคคล'!U14:W14,'ม.2 รายบุคคล'!AA14:AB14)</f>
        <v>0</v>
      </c>
      <c r="F13" s="14" t="str">
        <f t="shared" si="0"/>
        <v>ปรับปรุง</v>
      </c>
      <c r="G13" s="14" t="str">
        <f t="shared" si="1"/>
        <v>ปรับปรุง</v>
      </c>
      <c r="H13" s="43" t="str">
        <f t="shared" si="2"/>
        <v>ปรับปรุง</v>
      </c>
      <c r="J13" s="8" t="s">
        <v>12</v>
      </c>
      <c r="K13" s="13" t="s">
        <v>46</v>
      </c>
      <c r="L13" s="9" t="s">
        <v>13</v>
      </c>
    </row>
    <row r="14" spans="1:12" s="5" customFormat="1" ht="24" thickBot="1" x14ac:dyDescent="0.55000000000000004">
      <c r="A14" s="6">
        <v>5</v>
      </c>
      <c r="B14" s="27">
        <f>(((('ม.2 รายบุคคล'!C15))))</f>
        <v>0</v>
      </c>
      <c r="C14" s="28">
        <f>SUM('ม.2 รายบุคคล'!J15,'ม.2 รายบุคคล'!K15,'ม.2 รายบุคคล'!N15,'ม.2 รายบุคคล'!O15,'ม.2 รายบุคคล'!R15,'ม.2 รายบุคคล'!X15)</f>
        <v>0</v>
      </c>
      <c r="D14" s="30">
        <f>SUM('ม.2 รายบุคคล'!D15,'ม.2 รายบุคคล'!E15,'ม.2 รายบุคคล'!G15,'ม.2 รายบุคคล'!H15,'ม.2 รายบุคคล'!L15,'ม.2 รายบุคคล'!Q15,'ม.2 รายบุคคล'!S15,'ม.2 รายบุคคล'!T15,'ม.2 รายบุคคล'!Y15,'ม.2 รายบุคคล'!Z15)</f>
        <v>0</v>
      </c>
      <c r="E14" s="38">
        <f>SUM('ม.2 รายบุคคล'!F15,'ม.2 รายบุคคล'!I15,'ม.2 รายบุคคล'!M15,'ม.2 รายบุคคล'!P15,'ม.2 รายบุคคล'!U15:W15,'ม.2 รายบุคคล'!AA15:AB15)</f>
        <v>0</v>
      </c>
      <c r="F14" s="14" t="str">
        <f t="shared" si="0"/>
        <v>ปรับปรุง</v>
      </c>
      <c r="G14" s="14" t="str">
        <f t="shared" si="1"/>
        <v>ปรับปรุง</v>
      </c>
      <c r="H14" s="43" t="str">
        <f t="shared" si="2"/>
        <v>ปรับปรุง</v>
      </c>
      <c r="J14" s="8" t="s">
        <v>14</v>
      </c>
      <c r="K14" s="13" t="s">
        <v>45</v>
      </c>
      <c r="L14" s="9" t="s">
        <v>15</v>
      </c>
    </row>
    <row r="15" spans="1:12" s="5" customFormat="1" ht="23.4" x14ac:dyDescent="0.5">
      <c r="A15" s="6">
        <v>6</v>
      </c>
      <c r="B15" s="27">
        <f>(((('ม.2 รายบุคคล'!C16))))</f>
        <v>0</v>
      </c>
      <c r="C15" s="28">
        <f>SUM('ม.2 รายบุคคล'!J16,'ม.2 รายบุคคล'!K16,'ม.2 รายบุคคล'!N16,'ม.2 รายบุคคล'!O16,'ม.2 รายบุคคล'!R16,'ม.2 รายบุคคล'!X16)</f>
        <v>0</v>
      </c>
      <c r="D15" s="30">
        <f>SUM('ม.2 รายบุคคล'!D16,'ม.2 รายบุคคล'!E16,'ม.2 รายบุคคล'!G16,'ม.2 รายบุคคล'!H16,'ม.2 รายบุคคล'!L16,'ม.2 รายบุคคล'!Q16,'ม.2 รายบุคคล'!S16,'ม.2 รายบุคคล'!T16,'ม.2 รายบุคคล'!Y16,'ม.2 รายบุคคล'!Z16)</f>
        <v>0</v>
      </c>
      <c r="E15" s="38">
        <f>SUM('ม.2 รายบุคคล'!F16,'ม.2 รายบุคคล'!I16,'ม.2 รายบุคคล'!M16,'ม.2 รายบุคคล'!P16,'ม.2 รายบุคคล'!U16:W16,'ม.2 รายบุคคล'!AA16:AB16)</f>
        <v>0</v>
      </c>
      <c r="F15" s="14" t="str">
        <f t="shared" si="0"/>
        <v>ปรับปรุง</v>
      </c>
      <c r="G15" s="14" t="str">
        <f t="shared" si="1"/>
        <v>ปรับปรุง</v>
      </c>
      <c r="H15" s="43" t="str">
        <f t="shared" si="2"/>
        <v>ปรับปรุง</v>
      </c>
      <c r="J15"/>
      <c r="K15"/>
      <c r="L15"/>
    </row>
    <row r="16" spans="1:12" s="5" customFormat="1" ht="23.4" x14ac:dyDescent="0.5">
      <c r="A16" s="6">
        <v>7</v>
      </c>
      <c r="B16" s="27">
        <f>(((('ม.2 รายบุคคล'!C17))))</f>
        <v>0</v>
      </c>
      <c r="C16" s="28">
        <f>SUM('ม.2 รายบุคคล'!J17,'ม.2 รายบุคคล'!K17,'ม.2 รายบุคคล'!N17,'ม.2 รายบุคคล'!O17,'ม.2 รายบุคคล'!R17,'ม.2 รายบุคคล'!X17)</f>
        <v>0</v>
      </c>
      <c r="D16" s="30">
        <f>SUM('ม.2 รายบุคคล'!D17,'ม.2 รายบุคคล'!E17,'ม.2 รายบุคคล'!G17,'ม.2 รายบุคคล'!H17,'ม.2 รายบุคคล'!L17,'ม.2 รายบุคคล'!Q17,'ม.2 รายบุคคล'!S17,'ม.2 รายบุคคล'!T17,'ม.2 รายบุคคล'!Y17,'ม.2 รายบุคคล'!Z17)</f>
        <v>0</v>
      </c>
      <c r="E16" s="38">
        <f>SUM('ม.2 รายบุคคล'!F17,'ม.2 รายบุคคล'!I17,'ม.2 รายบุคคล'!M17,'ม.2 รายบุคคล'!P17,'ม.2 รายบุคคล'!U17:W17,'ม.2 รายบุคคล'!AA17:AB17)</f>
        <v>0</v>
      </c>
      <c r="F16" s="14" t="str">
        <f t="shared" si="0"/>
        <v>ปรับปรุง</v>
      </c>
      <c r="G16" s="14" t="str">
        <f t="shared" si="1"/>
        <v>ปรับปรุง</v>
      </c>
      <c r="H16" s="43" t="str">
        <f t="shared" si="2"/>
        <v>ปรับปรุง</v>
      </c>
      <c r="J16"/>
      <c r="K16"/>
      <c r="L16"/>
    </row>
    <row r="17" spans="1:12" s="5" customFormat="1" ht="24" thickBot="1" x14ac:dyDescent="0.55000000000000004">
      <c r="A17" s="6">
        <v>8</v>
      </c>
      <c r="B17" s="27">
        <f>(((('ม.2 รายบุคคล'!C18))))</f>
        <v>0</v>
      </c>
      <c r="C17" s="28">
        <f>SUM('ม.2 รายบุคคล'!J18,'ม.2 รายบุคคล'!K18,'ม.2 รายบุคคล'!N18,'ม.2 รายบุคคล'!O18,'ม.2 รายบุคคล'!R18,'ม.2 รายบุคคล'!X18)</f>
        <v>0</v>
      </c>
      <c r="D17" s="30">
        <f>SUM('ม.2 รายบุคคล'!D18,'ม.2 รายบุคคล'!E18,'ม.2 รายบุคคล'!G18,'ม.2 รายบุคคล'!H18,'ม.2 รายบุคคล'!L18,'ม.2 รายบุคคล'!Q18,'ม.2 รายบุคคล'!S18,'ม.2 รายบุคคล'!T18,'ม.2 รายบุคคล'!Y18,'ม.2 รายบุคคล'!Z18)</f>
        <v>0</v>
      </c>
      <c r="E17" s="38">
        <f>SUM('ม.2 รายบุคคล'!F18,'ม.2 รายบุคคล'!I18,'ม.2 รายบุคคล'!M18,'ม.2 รายบุคคล'!P18,'ม.2 รายบุคคล'!U18:W18,'ม.2 รายบุคคล'!AA18:AB18)</f>
        <v>0</v>
      </c>
      <c r="F17" s="14" t="str">
        <f t="shared" si="0"/>
        <v>ปรับปรุง</v>
      </c>
      <c r="G17" s="14" t="str">
        <f t="shared" si="1"/>
        <v>ปรับปรุง</v>
      </c>
      <c r="H17" s="43" t="str">
        <f t="shared" si="2"/>
        <v>ปรับปรุง</v>
      </c>
      <c r="J17" s="34" t="s">
        <v>30</v>
      </c>
      <c r="K17" t="s">
        <v>81</v>
      </c>
      <c r="L17"/>
    </row>
    <row r="18" spans="1:12" s="5" customFormat="1" ht="24" thickBot="1" x14ac:dyDescent="0.55000000000000004">
      <c r="A18" s="6">
        <v>9</v>
      </c>
      <c r="B18" s="27">
        <f>(((('ม.2 รายบุคคล'!C19))))</f>
        <v>0</v>
      </c>
      <c r="C18" s="28">
        <f>SUM('ม.2 รายบุคคล'!J19,'ม.2 รายบุคคล'!K19,'ม.2 รายบุคคล'!N19,'ม.2 รายบุคคล'!O19,'ม.2 รายบุคคล'!R19,'ม.2 รายบุคคล'!X19)</f>
        <v>0</v>
      </c>
      <c r="D18" s="30">
        <f>SUM('ม.2 รายบุคคล'!D19,'ม.2 รายบุคคล'!E19,'ม.2 รายบุคคล'!G19,'ม.2 รายบุคคล'!H19,'ม.2 รายบุคคล'!L19,'ม.2 รายบุคคล'!Q19,'ม.2 รายบุคคล'!S19,'ม.2 รายบุคคล'!T19,'ม.2 รายบุคคล'!Y19,'ม.2 รายบุคคล'!Z19)</f>
        <v>0</v>
      </c>
      <c r="E18" s="38">
        <f>SUM('ม.2 รายบุคคล'!F19,'ม.2 รายบุคคล'!I19,'ม.2 รายบุคคล'!M19,'ม.2 รายบุคคล'!P19,'ม.2 รายบุคคล'!U19:W19,'ม.2 รายบุคคล'!AA19:AB19)</f>
        <v>0</v>
      </c>
      <c r="F18" s="14" t="str">
        <f t="shared" si="0"/>
        <v>ปรับปรุง</v>
      </c>
      <c r="G18" s="14" t="str">
        <f t="shared" si="1"/>
        <v>ปรับปรุง</v>
      </c>
      <c r="H18" s="43" t="str">
        <f t="shared" si="2"/>
        <v>ปรับปรุง</v>
      </c>
      <c r="J18" s="10" t="s">
        <v>6</v>
      </c>
      <c r="K18" s="12" t="s">
        <v>67</v>
      </c>
      <c r="L18" s="11" t="s">
        <v>7</v>
      </c>
    </row>
    <row r="19" spans="1:12" ht="24" thickBot="1" x14ac:dyDescent="0.55000000000000004">
      <c r="A19" s="6">
        <v>10</v>
      </c>
      <c r="B19" s="27">
        <f>(((('ม.2 รายบุคคล'!C20))))</f>
        <v>0</v>
      </c>
      <c r="C19" s="28">
        <f>SUM('ม.2 รายบุคคล'!J20,'ม.2 รายบุคคล'!K20,'ม.2 รายบุคคล'!N20,'ม.2 รายบุคคล'!O20,'ม.2 รายบุคคล'!R20,'ม.2 รายบุคคล'!X20)</f>
        <v>0</v>
      </c>
      <c r="D19" s="30">
        <f>SUM('ม.2 รายบุคคล'!D20,'ม.2 รายบุคคล'!E20,'ม.2 รายบุคคล'!G20,'ม.2 รายบุคคล'!H20,'ม.2 รายบุคคล'!L20,'ม.2 รายบุคคล'!Q20,'ม.2 รายบุคคล'!S20,'ม.2 รายบุคคล'!T20,'ม.2 รายบุคคล'!Y20,'ม.2 รายบุคคล'!Z20)</f>
        <v>0</v>
      </c>
      <c r="E19" s="38">
        <f>SUM('ม.2 รายบุคคล'!F20,'ม.2 รายบุคคล'!I20,'ม.2 รายบุคคล'!M20,'ม.2 รายบุคคล'!P20,'ม.2 รายบุคคล'!U20:W20,'ม.2 รายบุคคล'!AA20:AB20)</f>
        <v>0</v>
      </c>
      <c r="F19" s="14" t="str">
        <f t="shared" si="0"/>
        <v>ปรับปรุง</v>
      </c>
      <c r="G19" s="14" t="str">
        <f t="shared" si="1"/>
        <v>ปรับปรุง</v>
      </c>
      <c r="H19" s="43" t="str">
        <f t="shared" si="2"/>
        <v>ปรับปรุง</v>
      </c>
      <c r="J19" s="8" t="s">
        <v>8</v>
      </c>
      <c r="K19" s="13" t="s">
        <v>86</v>
      </c>
      <c r="L19" s="9" t="s">
        <v>9</v>
      </c>
    </row>
    <row r="20" spans="1:12" ht="24" thickBot="1" x14ac:dyDescent="0.55000000000000004">
      <c r="A20" s="6">
        <v>11</v>
      </c>
      <c r="B20" s="27">
        <f>(((('ม.2 รายบุคคล'!C21))))</f>
        <v>0</v>
      </c>
      <c r="C20" s="28">
        <f>SUM('ม.2 รายบุคคล'!J21,'ม.2 รายบุคคล'!K21,'ม.2 รายบุคคล'!N21,'ม.2 รายบุคคล'!O21,'ม.2 รายบุคคล'!R21,'ม.2 รายบุคคล'!X21)</f>
        <v>0</v>
      </c>
      <c r="D20" s="30">
        <f>SUM('ม.2 รายบุคคล'!D21,'ม.2 รายบุคคล'!E21,'ม.2 รายบุคคล'!G21,'ม.2 รายบุคคล'!H21,'ม.2 รายบุคคล'!L21,'ม.2 รายบุคคล'!Q21,'ม.2 รายบุคคล'!S21,'ม.2 รายบุคคล'!T21,'ม.2 รายบุคคล'!Y21,'ม.2 รายบุคคล'!Z21)</f>
        <v>0</v>
      </c>
      <c r="E20" s="38">
        <f>SUM('ม.2 รายบุคคล'!F21,'ม.2 รายบุคคล'!I21,'ม.2 รายบุคคล'!M21,'ม.2 รายบุคคล'!P21,'ม.2 รายบุคคล'!U21:W21,'ม.2 รายบุคคล'!AA21:AB21)</f>
        <v>0</v>
      </c>
      <c r="F20" s="14" t="str">
        <f t="shared" si="0"/>
        <v>ปรับปรุง</v>
      </c>
      <c r="G20" s="14" t="str">
        <f t="shared" si="1"/>
        <v>ปรับปรุง</v>
      </c>
      <c r="H20" s="43" t="str">
        <f t="shared" si="2"/>
        <v>ปรับปรุง</v>
      </c>
      <c r="J20" s="8" t="s">
        <v>10</v>
      </c>
      <c r="K20" s="13" t="s">
        <v>64</v>
      </c>
      <c r="L20" s="9" t="s">
        <v>11</v>
      </c>
    </row>
    <row r="21" spans="1:12" ht="24" thickBot="1" x14ac:dyDescent="0.55000000000000004">
      <c r="A21" s="6">
        <v>12</v>
      </c>
      <c r="B21" s="27">
        <f>(((('ม.2 รายบุคคล'!C22))))</f>
        <v>0</v>
      </c>
      <c r="C21" s="28">
        <f>SUM('ม.2 รายบุคคล'!J22,'ม.2 รายบุคคล'!K22,'ม.2 รายบุคคล'!N22,'ม.2 รายบุคคล'!O22,'ม.2 รายบุคคล'!R22,'ม.2 รายบุคคล'!X22)</f>
        <v>0</v>
      </c>
      <c r="D21" s="30">
        <f>SUM('ม.2 รายบุคคล'!D22,'ม.2 รายบุคคล'!E22,'ม.2 รายบุคคล'!G22,'ม.2 รายบุคคล'!H22,'ม.2 รายบุคคล'!L22,'ม.2 รายบุคคล'!Q22,'ม.2 รายบุคคล'!S22,'ม.2 รายบุคคล'!T22,'ม.2 รายบุคคล'!Y22,'ม.2 รายบุคคล'!Z22)</f>
        <v>0</v>
      </c>
      <c r="E21" s="38">
        <f>SUM('ม.2 รายบุคคล'!F22,'ม.2 รายบุคคล'!I22,'ม.2 รายบุคคล'!M22,'ม.2 รายบุคคล'!P22,'ม.2 รายบุคคล'!U22:W22,'ม.2 รายบุคคล'!AA22:AB22)</f>
        <v>0</v>
      </c>
      <c r="F21" s="14" t="str">
        <f t="shared" si="0"/>
        <v>ปรับปรุง</v>
      </c>
      <c r="G21" s="14" t="str">
        <f t="shared" si="1"/>
        <v>ปรับปรุง</v>
      </c>
      <c r="H21" s="43" t="str">
        <f t="shared" si="2"/>
        <v>ปรับปรุง</v>
      </c>
      <c r="J21" s="8" t="s">
        <v>12</v>
      </c>
      <c r="K21" s="13" t="s">
        <v>87</v>
      </c>
      <c r="L21" s="9" t="s">
        <v>13</v>
      </c>
    </row>
    <row r="22" spans="1:12" ht="24" thickBot="1" x14ac:dyDescent="0.55000000000000004">
      <c r="A22" s="6">
        <v>13</v>
      </c>
      <c r="B22" s="27">
        <f>(((('ม.2 รายบุคคล'!C23))))</f>
        <v>0</v>
      </c>
      <c r="C22" s="28">
        <f>SUM('ม.2 รายบุคคล'!J23,'ม.2 รายบุคคล'!K23,'ม.2 รายบุคคล'!N23,'ม.2 รายบุคคล'!O23,'ม.2 รายบุคคล'!R23,'ม.2 รายบุคคล'!X23)</f>
        <v>0</v>
      </c>
      <c r="D22" s="30">
        <f>SUM('ม.2 รายบุคคล'!D23,'ม.2 รายบุคคล'!E23,'ม.2 รายบุคคล'!G23,'ม.2 รายบุคคล'!H23,'ม.2 รายบุคคล'!L23,'ม.2 รายบุคคล'!Q23,'ม.2 รายบุคคล'!S23,'ม.2 รายบุคคล'!T23,'ม.2 รายบุคคล'!Y23,'ม.2 รายบุคคล'!Z23)</f>
        <v>0</v>
      </c>
      <c r="E22" s="38">
        <f>SUM('ม.2 รายบุคคล'!F23,'ม.2 รายบุคคล'!I23,'ม.2 รายบุคคล'!M23,'ม.2 รายบุคคล'!P23,'ม.2 รายบุคคล'!U23:W23,'ม.2 รายบุคคล'!AA23:AB23)</f>
        <v>0</v>
      </c>
      <c r="F22" s="14" t="str">
        <f t="shared" si="0"/>
        <v>ปรับปรุง</v>
      </c>
      <c r="G22" s="14" t="str">
        <f t="shared" si="1"/>
        <v>ปรับปรุง</v>
      </c>
      <c r="H22" s="43" t="str">
        <f t="shared" si="2"/>
        <v>ปรับปรุง</v>
      </c>
      <c r="J22" s="8" t="s">
        <v>14</v>
      </c>
      <c r="K22" s="13" t="s">
        <v>66</v>
      </c>
      <c r="L22" s="9" t="s">
        <v>15</v>
      </c>
    </row>
    <row r="23" spans="1:12" ht="23.4" x14ac:dyDescent="0.5">
      <c r="A23" s="6">
        <v>14</v>
      </c>
      <c r="B23" s="27">
        <f>(((('ม.2 รายบุคคล'!C24))))</f>
        <v>0</v>
      </c>
      <c r="C23" s="28">
        <f>SUM('ม.2 รายบุคคล'!J24,'ม.2 รายบุคคล'!K24,'ม.2 รายบุคคล'!N24,'ม.2 รายบุคคล'!O24,'ม.2 รายบุคคล'!R24,'ม.2 รายบุคคล'!X24)</f>
        <v>0</v>
      </c>
      <c r="D23" s="30">
        <f>SUM('ม.2 รายบุคคล'!D24,'ม.2 รายบุคคล'!E24,'ม.2 รายบุคคล'!G24,'ม.2 รายบุคคล'!H24,'ม.2 รายบุคคล'!L24,'ม.2 รายบุคคล'!Q24,'ม.2 รายบุคคล'!S24,'ม.2 รายบุคคล'!T24,'ม.2 รายบุคคล'!Y24,'ม.2 รายบุคคล'!Z24)</f>
        <v>0</v>
      </c>
      <c r="E23" s="38">
        <f>SUM('ม.2 รายบุคคล'!F24,'ม.2 รายบุคคล'!I24,'ม.2 รายบุคคล'!M24,'ม.2 รายบุคคล'!P24,'ม.2 รายบุคคล'!U24:W24,'ม.2 รายบุคคล'!AA24:AB24)</f>
        <v>0</v>
      </c>
      <c r="F23" s="14" t="str">
        <f t="shared" si="0"/>
        <v>ปรับปรุง</v>
      </c>
      <c r="G23" s="14" t="str">
        <f t="shared" si="1"/>
        <v>ปรับปรุง</v>
      </c>
      <c r="H23" s="43" t="str">
        <f t="shared" si="2"/>
        <v>ปรับปรุง</v>
      </c>
    </row>
    <row r="24" spans="1:12" ht="23.4" x14ac:dyDescent="0.5">
      <c r="A24" s="6">
        <v>15</v>
      </c>
      <c r="B24" s="27">
        <f>(((('ม.2 รายบุคคล'!C25))))</f>
        <v>0</v>
      </c>
      <c r="C24" s="28">
        <f>SUM('ม.2 รายบุคคล'!J25,'ม.2 รายบุคคล'!K25,'ม.2 รายบุคคล'!N25,'ม.2 รายบุคคล'!O25,'ม.2 รายบุคคล'!R25,'ม.2 รายบุคคล'!X25)</f>
        <v>0</v>
      </c>
      <c r="D24" s="30">
        <f>SUM('ม.2 รายบุคคล'!D25,'ม.2 รายบุคคล'!E25,'ม.2 รายบุคคล'!G25,'ม.2 รายบุคคล'!H25,'ม.2 รายบุคคล'!L25,'ม.2 รายบุคคล'!Q25,'ม.2 รายบุคคล'!S25,'ม.2 รายบุคคล'!T25,'ม.2 รายบุคคล'!Y25,'ม.2 รายบุคคล'!Z25)</f>
        <v>0</v>
      </c>
      <c r="E24" s="38">
        <f>SUM('ม.2 รายบุคคล'!F25,'ม.2 รายบุคคล'!I25,'ม.2 รายบุคคล'!M25,'ม.2 รายบุคคล'!P25,'ม.2 รายบุคคล'!U25:W25,'ม.2 รายบุคคล'!AA25:AB25)</f>
        <v>0</v>
      </c>
      <c r="F24" s="14" t="str">
        <f t="shared" si="0"/>
        <v>ปรับปรุง</v>
      </c>
      <c r="G24" s="14" t="str">
        <f t="shared" si="1"/>
        <v>ปรับปรุง</v>
      </c>
      <c r="H24" s="43" t="str">
        <f t="shared" si="2"/>
        <v>ปรับปรุง</v>
      </c>
    </row>
    <row r="25" spans="1:12" ht="23.4" x14ac:dyDescent="0.5">
      <c r="A25" s="6">
        <v>16</v>
      </c>
      <c r="B25" s="27">
        <f>(((('ม.2 รายบุคคล'!C26))))</f>
        <v>0</v>
      </c>
      <c r="C25" s="28">
        <f>SUM('ม.2 รายบุคคล'!J26,'ม.2 รายบุคคล'!K26,'ม.2 รายบุคคล'!N26,'ม.2 รายบุคคล'!O26,'ม.2 รายบุคคล'!R26,'ม.2 รายบุคคล'!X26)</f>
        <v>0</v>
      </c>
      <c r="D25" s="30">
        <f>SUM('ม.2 รายบุคคล'!D26,'ม.2 รายบุคคล'!E26,'ม.2 รายบุคคล'!G26,'ม.2 รายบุคคล'!H26,'ม.2 รายบุคคล'!L26,'ม.2 รายบุคคล'!Q26,'ม.2 รายบุคคล'!S26,'ม.2 รายบุคคล'!T26,'ม.2 รายบุคคล'!Y26,'ม.2 รายบุคคล'!Z26)</f>
        <v>0</v>
      </c>
      <c r="E25" s="38">
        <f>SUM('ม.2 รายบุคคล'!F26,'ม.2 รายบุคคล'!I26,'ม.2 รายบุคคล'!M26,'ม.2 รายบุคคล'!P26,'ม.2 รายบุคคล'!U26:W26,'ม.2 รายบุคคล'!AA26:AB26)</f>
        <v>0</v>
      </c>
      <c r="F25" s="14" t="str">
        <f t="shared" si="0"/>
        <v>ปรับปรุง</v>
      </c>
      <c r="G25" s="14" t="str">
        <f t="shared" si="1"/>
        <v>ปรับปรุง</v>
      </c>
      <c r="H25" s="43" t="str">
        <f t="shared" si="2"/>
        <v>ปรับปรุง</v>
      </c>
    </row>
    <row r="26" spans="1:12" ht="23.4" x14ac:dyDescent="0.5">
      <c r="A26" s="6">
        <v>17</v>
      </c>
      <c r="B26" s="27">
        <f>(((('ม.2 รายบุคคล'!C27))))</f>
        <v>0</v>
      </c>
      <c r="C26" s="28">
        <f>SUM('ม.2 รายบุคคล'!J27,'ม.2 รายบุคคล'!K27,'ม.2 รายบุคคล'!N27,'ม.2 รายบุคคล'!O27,'ม.2 รายบุคคล'!R27,'ม.2 รายบุคคล'!X27)</f>
        <v>0</v>
      </c>
      <c r="D26" s="30">
        <f>SUM('ม.2 รายบุคคล'!D27,'ม.2 รายบุคคล'!E27,'ม.2 รายบุคคล'!G27,'ม.2 รายบุคคล'!H27,'ม.2 รายบุคคล'!L27,'ม.2 รายบุคคล'!Q27,'ม.2 รายบุคคล'!S27,'ม.2 รายบุคคล'!T27,'ม.2 รายบุคคล'!Y27,'ม.2 รายบุคคล'!Z27)</f>
        <v>0</v>
      </c>
      <c r="E26" s="38">
        <f>SUM('ม.2 รายบุคคล'!F27,'ม.2 รายบุคคล'!I27,'ม.2 รายบุคคล'!M27,'ม.2 รายบุคคล'!P27,'ม.2 รายบุคคล'!U27:W27,'ม.2 รายบุคคล'!AA27:AB27)</f>
        <v>0</v>
      </c>
      <c r="F26" s="14" t="str">
        <f t="shared" si="0"/>
        <v>ปรับปรุง</v>
      </c>
      <c r="G26" s="14" t="str">
        <f t="shared" si="1"/>
        <v>ปรับปรุง</v>
      </c>
      <c r="H26" s="43" t="str">
        <f t="shared" si="2"/>
        <v>ปรับปรุง</v>
      </c>
      <c r="J26" s="77"/>
      <c r="K26" s="77"/>
      <c r="L26" s="77"/>
    </row>
    <row r="27" spans="1:12" ht="23.4" x14ac:dyDescent="0.5">
      <c r="A27" s="6">
        <v>18</v>
      </c>
      <c r="B27" s="27">
        <f>(((('ม.2 รายบุคคล'!C28))))</f>
        <v>0</v>
      </c>
      <c r="C27" s="28">
        <f>SUM('ม.2 รายบุคคล'!J28,'ม.2 รายบุคคล'!K28,'ม.2 รายบุคคล'!N28,'ม.2 รายบุคคล'!O28,'ม.2 รายบุคคล'!R28,'ม.2 รายบุคคล'!X28)</f>
        <v>0</v>
      </c>
      <c r="D27" s="30">
        <f>SUM('ม.2 รายบุคคล'!D28,'ม.2 รายบุคคล'!E28,'ม.2 รายบุคคล'!G28,'ม.2 รายบุคคล'!H28,'ม.2 รายบุคคล'!L28,'ม.2 รายบุคคล'!Q28,'ม.2 รายบุคคล'!S28,'ม.2 รายบุคคล'!T28,'ม.2 รายบุคคล'!Y28,'ม.2 รายบุคคล'!Z28)</f>
        <v>0</v>
      </c>
      <c r="E27" s="38">
        <f>SUM('ม.2 รายบุคคล'!F28,'ม.2 รายบุคคล'!I28,'ม.2 รายบุคคล'!M28,'ม.2 รายบุคคล'!P28,'ม.2 รายบุคคล'!U28:W28,'ม.2 รายบุคคล'!AA28:AB28)</f>
        <v>0</v>
      </c>
      <c r="F27" s="14" t="str">
        <f t="shared" si="0"/>
        <v>ปรับปรุง</v>
      </c>
      <c r="G27" s="14" t="str">
        <f t="shared" si="1"/>
        <v>ปรับปรุง</v>
      </c>
      <c r="H27" s="43" t="str">
        <f t="shared" si="2"/>
        <v>ปรับปรุง</v>
      </c>
      <c r="J27" s="78"/>
      <c r="K27" s="79"/>
      <c r="L27" s="78"/>
    </row>
    <row r="28" spans="1:12" ht="23.4" x14ac:dyDescent="0.5">
      <c r="A28" s="6">
        <v>19</v>
      </c>
      <c r="B28" s="27">
        <f>(((('ม.2 รายบุคคล'!C29))))</f>
        <v>0</v>
      </c>
      <c r="C28" s="28">
        <f>SUM('ม.2 รายบุคคล'!J29,'ม.2 รายบุคคล'!K29,'ม.2 รายบุคคล'!N29,'ม.2 รายบุคคล'!O29,'ม.2 รายบุคคล'!R29,'ม.2 รายบุคคล'!X29)</f>
        <v>0</v>
      </c>
      <c r="D28" s="30">
        <f>SUM('ม.2 รายบุคคล'!D29,'ม.2 รายบุคคล'!E29,'ม.2 รายบุคคล'!G29,'ม.2 รายบุคคล'!H29,'ม.2 รายบุคคล'!L29,'ม.2 รายบุคคล'!Q29,'ม.2 รายบุคคล'!S29,'ม.2 รายบุคคล'!T29,'ม.2 รายบุคคล'!Y29,'ม.2 รายบุคคล'!Z29)</f>
        <v>0</v>
      </c>
      <c r="E28" s="38">
        <f>SUM('ม.2 รายบุคคล'!F29,'ม.2 รายบุคคล'!I29,'ม.2 รายบุคคล'!M29,'ม.2 รายบุคคล'!P29,'ม.2 รายบุคคล'!U29:W29,'ม.2 รายบุคคล'!AA29:AB29)</f>
        <v>0</v>
      </c>
      <c r="F28" s="14" t="str">
        <f t="shared" si="0"/>
        <v>ปรับปรุง</v>
      </c>
      <c r="G28" s="14" t="str">
        <f t="shared" si="1"/>
        <v>ปรับปรุง</v>
      </c>
      <c r="H28" s="43" t="str">
        <f t="shared" si="2"/>
        <v>ปรับปรุง</v>
      </c>
      <c r="J28" s="80"/>
      <c r="K28" s="81"/>
      <c r="L28" s="82"/>
    </row>
    <row r="29" spans="1:12" ht="23.4" x14ac:dyDescent="0.5">
      <c r="A29" s="6">
        <v>20</v>
      </c>
      <c r="B29" s="27">
        <f>(((('ม.2 รายบุคคล'!C30))))</f>
        <v>0</v>
      </c>
      <c r="C29" s="28">
        <f>SUM('ม.2 รายบุคคล'!J30,'ม.2 รายบุคคล'!K30,'ม.2 รายบุคคล'!N30,'ม.2 รายบุคคล'!O30,'ม.2 รายบุคคล'!R30,'ม.2 รายบุคคล'!X30)</f>
        <v>0</v>
      </c>
      <c r="D29" s="30">
        <f>SUM('ม.2 รายบุคคล'!D30,'ม.2 รายบุคคล'!E30,'ม.2 รายบุคคล'!G30,'ม.2 รายบุคคล'!H30,'ม.2 รายบุคคล'!L30,'ม.2 รายบุคคล'!Q30,'ม.2 รายบุคคล'!S30,'ม.2 รายบุคคล'!T30,'ม.2 รายบุคคล'!Y30,'ม.2 รายบุคคล'!Z30)</f>
        <v>0</v>
      </c>
      <c r="E29" s="38">
        <f>SUM('ม.2 รายบุคคล'!F30,'ม.2 รายบุคคล'!I30,'ม.2 รายบุคคล'!M30,'ม.2 รายบุคคล'!P30,'ม.2 รายบุคคล'!U30:W30,'ม.2 รายบุคคล'!AA30:AB30)</f>
        <v>0</v>
      </c>
      <c r="F29" s="14" t="str">
        <f t="shared" si="0"/>
        <v>ปรับปรุง</v>
      </c>
      <c r="G29" s="14" t="str">
        <f t="shared" si="1"/>
        <v>ปรับปรุง</v>
      </c>
      <c r="H29" s="43" t="str">
        <f t="shared" si="2"/>
        <v>ปรับปรุง</v>
      </c>
      <c r="J29" s="80"/>
      <c r="K29" s="81"/>
      <c r="L29" s="82"/>
    </row>
    <row r="30" spans="1:12" ht="23.4" x14ac:dyDescent="0.5">
      <c r="A30" s="6">
        <v>21</v>
      </c>
      <c r="B30" s="27">
        <f>(((('ม.2 รายบุคคล'!C31))))</f>
        <v>0</v>
      </c>
      <c r="C30" s="28">
        <f>SUM('ม.2 รายบุคคล'!J31,'ม.2 รายบุคคล'!K31,'ม.2 รายบุคคล'!N31,'ม.2 รายบุคคล'!O31,'ม.2 รายบุคคล'!R31,'ม.2 รายบุคคล'!X31)</f>
        <v>0</v>
      </c>
      <c r="D30" s="30">
        <f>SUM('ม.2 รายบุคคล'!D31,'ม.2 รายบุคคล'!E31,'ม.2 รายบุคคล'!G31,'ม.2 รายบุคคล'!H31,'ม.2 รายบุคคล'!L31,'ม.2 รายบุคคล'!Q31,'ม.2 รายบุคคล'!S31,'ม.2 รายบุคคล'!T31,'ม.2 รายบุคคล'!Y31,'ม.2 รายบุคคล'!Z31)</f>
        <v>0</v>
      </c>
      <c r="E30" s="38">
        <f>SUM('ม.2 รายบุคคล'!F31,'ม.2 รายบุคคล'!I31,'ม.2 รายบุคคล'!M31,'ม.2 รายบุคคล'!P31,'ม.2 รายบุคคล'!U31:W31,'ม.2 รายบุคคล'!AA31:AB31)</f>
        <v>0</v>
      </c>
      <c r="F30" s="14" t="str">
        <f t="shared" si="0"/>
        <v>ปรับปรุง</v>
      </c>
      <c r="G30" s="14" t="str">
        <f t="shared" si="1"/>
        <v>ปรับปรุง</v>
      </c>
      <c r="H30" s="43" t="str">
        <f t="shared" si="2"/>
        <v>ปรับปรุง</v>
      </c>
      <c r="J30" s="80"/>
      <c r="K30" s="81"/>
      <c r="L30" s="82"/>
    </row>
    <row r="31" spans="1:12" ht="23.4" x14ac:dyDescent="0.5">
      <c r="A31" s="6">
        <v>22</v>
      </c>
      <c r="B31" s="27">
        <f>(((('ม.2 รายบุคคล'!C32))))</f>
        <v>0</v>
      </c>
      <c r="C31" s="28">
        <f>SUM('ม.2 รายบุคคล'!J32,'ม.2 รายบุคคล'!K32,'ม.2 รายบุคคล'!N32,'ม.2 รายบุคคล'!O32,'ม.2 รายบุคคล'!R32,'ม.2 รายบุคคล'!X32)</f>
        <v>0</v>
      </c>
      <c r="D31" s="30">
        <f>SUM('ม.2 รายบุคคล'!D32,'ม.2 รายบุคคล'!E32,'ม.2 รายบุคคล'!G32,'ม.2 รายบุคคล'!H32,'ม.2 รายบุคคล'!L32,'ม.2 รายบุคคล'!Q32,'ม.2 รายบุคคล'!S32,'ม.2 รายบุคคล'!T32,'ม.2 รายบุคคล'!Y32,'ม.2 รายบุคคล'!Z32)</f>
        <v>0</v>
      </c>
      <c r="E31" s="38">
        <f>SUM('ม.2 รายบุคคล'!F32,'ม.2 รายบุคคล'!I32,'ม.2 รายบุคคล'!M32,'ม.2 รายบุคคล'!P32,'ม.2 รายบุคคล'!U32:W32,'ม.2 รายบุคคล'!AA32:AB32)</f>
        <v>0</v>
      </c>
      <c r="F31" s="14" t="str">
        <f t="shared" si="0"/>
        <v>ปรับปรุง</v>
      </c>
      <c r="G31" s="14" t="str">
        <f t="shared" si="1"/>
        <v>ปรับปรุง</v>
      </c>
      <c r="H31" s="43" t="str">
        <f t="shared" si="2"/>
        <v>ปรับปรุง</v>
      </c>
      <c r="J31" s="80"/>
      <c r="K31" s="81"/>
      <c r="L31" s="82"/>
    </row>
    <row r="32" spans="1:12" ht="23.4" x14ac:dyDescent="0.5">
      <c r="A32" s="6">
        <v>23</v>
      </c>
      <c r="B32" s="27">
        <f>(((('ม.2 รายบุคคล'!C33))))</f>
        <v>0</v>
      </c>
      <c r="C32" s="28">
        <f>SUM('ม.2 รายบุคคล'!J33,'ม.2 รายบุคคล'!K33,'ม.2 รายบุคคล'!N33,'ม.2 รายบุคคล'!O33,'ม.2 รายบุคคล'!R33,'ม.2 รายบุคคล'!X33)</f>
        <v>0</v>
      </c>
      <c r="D32" s="30">
        <f>SUM('ม.2 รายบุคคล'!D33,'ม.2 รายบุคคล'!E33,'ม.2 รายบุคคล'!G33,'ม.2 รายบุคคล'!H33,'ม.2 รายบุคคล'!L33,'ม.2 รายบุคคล'!Q33,'ม.2 รายบุคคล'!S33,'ม.2 รายบุคคล'!T33,'ม.2 รายบุคคล'!Y33,'ม.2 รายบุคคล'!Z33)</f>
        <v>0</v>
      </c>
      <c r="E32" s="38">
        <f>SUM('ม.2 รายบุคคล'!F33,'ม.2 รายบุคคล'!I33,'ม.2 รายบุคคล'!M33,'ม.2 รายบุคคล'!P33,'ม.2 รายบุคคล'!U33:W33,'ม.2 รายบุคคล'!AA33:AB33)</f>
        <v>0</v>
      </c>
      <c r="F32" s="14" t="str">
        <f t="shared" si="0"/>
        <v>ปรับปรุง</v>
      </c>
      <c r="G32" s="14" t="str">
        <f t="shared" si="1"/>
        <v>ปรับปรุง</v>
      </c>
      <c r="H32" s="43" t="str">
        <f t="shared" si="2"/>
        <v>ปรับปรุง</v>
      </c>
    </row>
    <row r="33" spans="1:8" ht="23.4" x14ac:dyDescent="0.5">
      <c r="A33" s="6">
        <v>24</v>
      </c>
      <c r="B33" s="27">
        <f>(((('ม.2 รายบุคคล'!C34))))</f>
        <v>0</v>
      </c>
      <c r="C33" s="28">
        <f>SUM('ม.2 รายบุคคล'!J34,'ม.2 รายบุคคล'!K34,'ม.2 รายบุคคล'!N34,'ม.2 รายบุคคล'!O34,'ม.2 รายบุคคล'!R34,'ม.2 รายบุคคล'!X34)</f>
        <v>0</v>
      </c>
      <c r="D33" s="30">
        <f>SUM('ม.2 รายบุคคล'!D34,'ม.2 รายบุคคล'!E34,'ม.2 รายบุคคล'!G34,'ม.2 รายบุคคล'!H34,'ม.2 รายบุคคล'!L34,'ม.2 รายบุคคล'!Q34,'ม.2 รายบุคคล'!S34,'ม.2 รายบุคคล'!T34,'ม.2 รายบุคคล'!Y34,'ม.2 รายบุคคล'!Z34)</f>
        <v>0</v>
      </c>
      <c r="E33" s="38">
        <f>SUM('ม.2 รายบุคคล'!F34,'ม.2 รายบุคคล'!I34,'ม.2 รายบุคคล'!M34,'ม.2 รายบุคคล'!P34,'ม.2 รายบุคคล'!U34:W34,'ม.2 รายบุคคล'!AA34:AB34)</f>
        <v>0</v>
      </c>
      <c r="F33" s="14" t="str">
        <f t="shared" si="0"/>
        <v>ปรับปรุง</v>
      </c>
      <c r="G33" s="14" t="str">
        <f t="shared" si="1"/>
        <v>ปรับปรุง</v>
      </c>
      <c r="H33" s="43" t="str">
        <f t="shared" si="2"/>
        <v>ปรับปรุง</v>
      </c>
    </row>
    <row r="34" spans="1:8" ht="23.4" x14ac:dyDescent="0.5">
      <c r="A34" s="6">
        <v>25</v>
      </c>
      <c r="B34" s="27">
        <f>(((('ม.2 รายบุคคล'!C35))))</f>
        <v>0</v>
      </c>
      <c r="C34" s="28">
        <f>SUM('ม.2 รายบุคคล'!J35,'ม.2 รายบุคคล'!K35,'ม.2 รายบุคคล'!N35,'ม.2 รายบุคคล'!O35,'ม.2 รายบุคคล'!R35,'ม.2 รายบุคคล'!X35)</f>
        <v>0</v>
      </c>
      <c r="D34" s="30">
        <f>SUM('ม.2 รายบุคคล'!D35,'ม.2 รายบุคคล'!E35,'ม.2 รายบุคคล'!G35,'ม.2 รายบุคคล'!H35,'ม.2 รายบุคคล'!L35,'ม.2 รายบุคคล'!Q35,'ม.2 รายบุคคล'!S35,'ม.2 รายบุคคล'!T35,'ม.2 รายบุคคล'!Y35,'ม.2 รายบุคคล'!Z35)</f>
        <v>0</v>
      </c>
      <c r="E34" s="38">
        <f>SUM('ม.2 รายบุคคล'!F35,'ม.2 รายบุคคล'!I35,'ม.2 รายบุคคล'!M35,'ม.2 รายบุคคล'!P35,'ม.2 รายบุคคล'!U35:W35,'ม.2 รายบุคคล'!AA35:AB35)</f>
        <v>0</v>
      </c>
      <c r="F34" s="14" t="str">
        <f t="shared" si="0"/>
        <v>ปรับปรุง</v>
      </c>
      <c r="G34" s="14" t="str">
        <f t="shared" si="1"/>
        <v>ปรับปรุง</v>
      </c>
      <c r="H34" s="43" t="str">
        <f t="shared" si="2"/>
        <v>ปรับปรุง</v>
      </c>
    </row>
    <row r="35" spans="1:8" ht="23.4" x14ac:dyDescent="0.5">
      <c r="A35" s="6">
        <v>26</v>
      </c>
      <c r="B35" s="27">
        <f>(((('ม.2 รายบุคคล'!C36))))</f>
        <v>0</v>
      </c>
      <c r="C35" s="28">
        <f>SUM('ม.2 รายบุคคล'!J36,'ม.2 รายบุคคล'!K36,'ม.2 รายบุคคล'!N36,'ม.2 รายบุคคล'!O36,'ม.2 รายบุคคล'!R36,'ม.2 รายบุคคล'!X36)</f>
        <v>0</v>
      </c>
      <c r="D35" s="30">
        <f>SUM('ม.2 รายบุคคล'!D36,'ม.2 รายบุคคล'!E36,'ม.2 รายบุคคล'!G36,'ม.2 รายบุคคล'!H36,'ม.2 รายบุคคล'!L36,'ม.2 รายบุคคล'!Q36,'ม.2 รายบุคคล'!S36,'ม.2 รายบุคคล'!T36,'ม.2 รายบุคคล'!Y36,'ม.2 รายบุคคล'!Z36)</f>
        <v>0</v>
      </c>
      <c r="E35" s="38">
        <f>SUM('ม.2 รายบุคคล'!F36,'ม.2 รายบุคคล'!I36,'ม.2 รายบุคคล'!M36,'ม.2 รายบุคคล'!P36,'ม.2 รายบุคคล'!U36:W36,'ม.2 รายบุคคล'!AA36:AB36)</f>
        <v>0</v>
      </c>
      <c r="F35" s="14" t="str">
        <f t="shared" si="0"/>
        <v>ปรับปรุง</v>
      </c>
      <c r="G35" s="14" t="str">
        <f t="shared" si="1"/>
        <v>ปรับปรุง</v>
      </c>
      <c r="H35" s="43" t="str">
        <f t="shared" si="2"/>
        <v>ปรับปรุง</v>
      </c>
    </row>
    <row r="36" spans="1:8" ht="23.4" x14ac:dyDescent="0.5">
      <c r="A36" s="6">
        <v>27</v>
      </c>
      <c r="B36" s="27">
        <f>(((('ม.2 รายบุคคล'!C37))))</f>
        <v>0</v>
      </c>
      <c r="C36" s="28">
        <f>SUM('ม.2 รายบุคคล'!J37,'ม.2 รายบุคคล'!K37,'ม.2 รายบุคคล'!N37,'ม.2 รายบุคคล'!O37,'ม.2 รายบุคคล'!R37,'ม.2 รายบุคคล'!X37)</f>
        <v>0</v>
      </c>
      <c r="D36" s="30">
        <f>SUM('ม.2 รายบุคคล'!D37,'ม.2 รายบุคคล'!E37,'ม.2 รายบุคคล'!G37,'ม.2 รายบุคคล'!H37,'ม.2 รายบุคคล'!L37,'ม.2 รายบุคคล'!Q37,'ม.2 รายบุคคล'!S37,'ม.2 รายบุคคล'!T37,'ม.2 รายบุคคล'!Y37,'ม.2 รายบุคคล'!Z37)</f>
        <v>0</v>
      </c>
      <c r="E36" s="38">
        <f>SUM('ม.2 รายบุคคล'!F37,'ม.2 รายบุคคล'!I37,'ม.2 รายบุคคล'!M37,'ม.2 รายบุคคล'!P37,'ม.2 รายบุคคล'!U37:W37,'ม.2 รายบุคคล'!AA37:AB37)</f>
        <v>0</v>
      </c>
      <c r="F36" s="14" t="str">
        <f t="shared" si="0"/>
        <v>ปรับปรุง</v>
      </c>
      <c r="G36" s="14" t="str">
        <f t="shared" si="1"/>
        <v>ปรับปรุง</v>
      </c>
      <c r="H36" s="43" t="str">
        <f t="shared" si="2"/>
        <v>ปรับปรุง</v>
      </c>
    </row>
    <row r="37" spans="1:8" ht="23.4" x14ac:dyDescent="0.5">
      <c r="A37" s="6">
        <v>28</v>
      </c>
      <c r="B37" s="27">
        <f>(((('ม.2 รายบุคคล'!C38))))</f>
        <v>0</v>
      </c>
      <c r="C37" s="28">
        <f>SUM('ม.2 รายบุคคล'!J38,'ม.2 รายบุคคล'!K38,'ม.2 รายบุคคล'!N38,'ม.2 รายบุคคล'!O38,'ม.2 รายบุคคล'!R38,'ม.2 รายบุคคล'!X38)</f>
        <v>0</v>
      </c>
      <c r="D37" s="30">
        <f>SUM('ม.2 รายบุคคล'!D38,'ม.2 รายบุคคล'!E38,'ม.2 รายบุคคล'!G38,'ม.2 รายบุคคล'!H38,'ม.2 รายบุคคล'!L38,'ม.2 รายบุคคล'!Q38,'ม.2 รายบุคคล'!S38,'ม.2 รายบุคคล'!T38,'ม.2 รายบุคคล'!Y38,'ม.2 รายบุคคล'!Z38)</f>
        <v>0</v>
      </c>
      <c r="E37" s="38">
        <f>SUM('ม.2 รายบุคคล'!F38,'ม.2 รายบุคคล'!I38,'ม.2 รายบุคคล'!M38,'ม.2 รายบุคคล'!P38,'ม.2 รายบุคคล'!U38:W38,'ม.2 รายบุคคล'!AA38:AB38)</f>
        <v>0</v>
      </c>
      <c r="F37" s="14" t="str">
        <f t="shared" si="0"/>
        <v>ปรับปรุง</v>
      </c>
      <c r="G37" s="14" t="str">
        <f t="shared" si="1"/>
        <v>ปรับปรุง</v>
      </c>
      <c r="H37" s="43" t="str">
        <f t="shared" si="2"/>
        <v>ปรับปรุง</v>
      </c>
    </row>
    <row r="38" spans="1:8" ht="23.4" x14ac:dyDescent="0.5">
      <c r="A38" s="6">
        <v>29</v>
      </c>
      <c r="B38" s="27">
        <f>(((('ม.2 รายบุคคล'!C39))))</f>
        <v>0</v>
      </c>
      <c r="C38" s="28">
        <f>SUM('ม.2 รายบุคคล'!J39,'ม.2 รายบุคคล'!K39,'ม.2 รายบุคคล'!N39,'ม.2 รายบุคคล'!O39,'ม.2 รายบุคคล'!R39,'ม.2 รายบุคคล'!X39)</f>
        <v>0</v>
      </c>
      <c r="D38" s="30">
        <f>SUM('ม.2 รายบุคคล'!D39,'ม.2 รายบุคคล'!E39,'ม.2 รายบุคคล'!G39,'ม.2 รายบุคคล'!H39,'ม.2 รายบุคคล'!L39,'ม.2 รายบุคคล'!Q39,'ม.2 รายบุคคล'!S39,'ม.2 รายบุคคล'!T39,'ม.2 รายบุคคล'!Y39,'ม.2 รายบุคคล'!Z39)</f>
        <v>0</v>
      </c>
      <c r="E38" s="38">
        <f>SUM('ม.2 รายบุคคล'!F39,'ม.2 รายบุคคล'!I39,'ม.2 รายบุคคล'!M39,'ม.2 รายบุคคล'!P39,'ม.2 รายบุคคล'!U39:W39,'ม.2 รายบุคคล'!AA39:AB39)</f>
        <v>0</v>
      </c>
      <c r="F38" s="14" t="str">
        <f t="shared" si="0"/>
        <v>ปรับปรุง</v>
      </c>
      <c r="G38" s="14" t="str">
        <f t="shared" si="1"/>
        <v>ปรับปรุง</v>
      </c>
      <c r="H38" s="43" t="str">
        <f t="shared" si="2"/>
        <v>ปรับปรุง</v>
      </c>
    </row>
    <row r="39" spans="1:8" ht="23.4" x14ac:dyDescent="0.5">
      <c r="A39" s="6">
        <v>30</v>
      </c>
      <c r="B39" s="27">
        <f>(((('ม.2 รายบุคคล'!C40))))</f>
        <v>0</v>
      </c>
      <c r="C39" s="28">
        <f>SUM('ม.2 รายบุคคล'!J40,'ม.2 รายบุคคล'!K40,'ม.2 รายบุคคล'!N40,'ม.2 รายบุคคล'!O40,'ม.2 รายบุคคล'!R40,'ม.2 รายบุคคล'!X40)</f>
        <v>0</v>
      </c>
      <c r="D39" s="30">
        <f>SUM('ม.2 รายบุคคล'!D40,'ม.2 รายบุคคล'!E40,'ม.2 รายบุคคล'!G40,'ม.2 รายบุคคล'!H40,'ม.2 รายบุคคล'!L40,'ม.2 รายบุคคล'!Q40,'ม.2 รายบุคคล'!S40,'ม.2 รายบุคคล'!T40,'ม.2 รายบุคคล'!Y40,'ม.2 รายบุคคล'!Z40)</f>
        <v>0</v>
      </c>
      <c r="E39" s="38">
        <f>SUM('ม.2 รายบุคคล'!F40,'ม.2 รายบุคคล'!I40,'ม.2 รายบุคคล'!M40,'ม.2 รายบุคคล'!P40,'ม.2 รายบุคคล'!U40:W40,'ม.2 รายบุคคล'!AA40:AB40)</f>
        <v>0</v>
      </c>
      <c r="F39" s="14" t="str">
        <f t="shared" si="0"/>
        <v>ปรับปรุง</v>
      </c>
      <c r="G39" s="14" t="str">
        <f t="shared" si="1"/>
        <v>ปรับปรุง</v>
      </c>
      <c r="H39" s="43" t="str">
        <f t="shared" si="2"/>
        <v>ปรับปรุง</v>
      </c>
    </row>
    <row r="40" spans="1:8" s="15" customFormat="1" ht="23.4" x14ac:dyDescent="0.6">
      <c r="A40" s="3"/>
      <c r="B40" s="3" t="s">
        <v>37</v>
      </c>
      <c r="C40" s="45">
        <f>AVERAGE(C10:C39)</f>
        <v>0</v>
      </c>
      <c r="D40" s="46">
        <f t="shared" ref="D40:E40" si="3">AVERAGE(D10:D39)</f>
        <v>0</v>
      </c>
      <c r="E40" s="47">
        <f t="shared" si="3"/>
        <v>0</v>
      </c>
      <c r="F40" s="117" t="str">
        <f t="shared" si="0"/>
        <v>ปรับปรุง</v>
      </c>
      <c r="G40" s="29" t="str">
        <f t="shared" si="1"/>
        <v>ปรับปรุง</v>
      </c>
      <c r="H40" s="116" t="str">
        <f t="shared" si="2"/>
        <v>ปรับปรุง</v>
      </c>
    </row>
    <row r="41" spans="1:8" s="15" customFormat="1" ht="23.4" x14ac:dyDescent="0.6"/>
    <row r="42" spans="1:8" x14ac:dyDescent="0.25">
      <c r="B42" t="s">
        <v>59</v>
      </c>
    </row>
    <row r="43" spans="1:8" x14ac:dyDescent="0.25">
      <c r="B43" t="s">
        <v>58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B4" workbookViewId="0">
      <selection activeCell="N9" sqref="N9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23.4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3.4" x14ac:dyDescent="0.25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3.4" customHeight="1" x14ac:dyDescent="0.25">
      <c r="A4" s="76" t="str">
        <f>(((('ม.2 รายบุคคล'!B4))))</f>
        <v xml:space="preserve">โรงเรียน …………………...................................................... 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5" customFormat="1" ht="23.4" x14ac:dyDescent="0.6">
      <c r="A5" s="113" t="s">
        <v>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s="15" customFormat="1" ht="23.4" x14ac:dyDescent="0.6">
      <c r="A6" s="57"/>
      <c r="B6" s="114" t="s">
        <v>51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s="15" customFormat="1" ht="23.4" x14ac:dyDescent="0.6">
      <c r="A7" s="58" t="s">
        <v>52</v>
      </c>
      <c r="B7" s="101" t="s">
        <v>53</v>
      </c>
      <c r="C7" s="101"/>
      <c r="D7" s="101"/>
      <c r="E7" s="102"/>
      <c r="F7" s="103" t="s">
        <v>54</v>
      </c>
      <c r="G7" s="104"/>
      <c r="H7" s="104"/>
      <c r="I7" s="105"/>
      <c r="J7" s="106" t="s">
        <v>55</v>
      </c>
      <c r="K7" s="107"/>
      <c r="L7" s="107"/>
      <c r="M7" s="108"/>
      <c r="N7" s="109" t="s">
        <v>18</v>
      </c>
      <c r="O7" s="110"/>
      <c r="P7" s="110"/>
      <c r="Q7" s="111"/>
    </row>
    <row r="8" spans="1:17" s="15" customFormat="1" ht="23.4" x14ac:dyDescent="0.6">
      <c r="A8" s="59"/>
      <c r="B8" s="60" t="s">
        <v>9</v>
      </c>
      <c r="C8" s="45" t="s">
        <v>11</v>
      </c>
      <c r="D8" s="45" t="s">
        <v>13</v>
      </c>
      <c r="E8" s="61" t="s">
        <v>15</v>
      </c>
      <c r="F8" s="46" t="s">
        <v>9</v>
      </c>
      <c r="G8" s="46" t="s">
        <v>11</v>
      </c>
      <c r="H8" s="46" t="s">
        <v>13</v>
      </c>
      <c r="I8" s="62" t="s">
        <v>15</v>
      </c>
      <c r="J8" s="47" t="s">
        <v>9</v>
      </c>
      <c r="K8" s="47" t="s">
        <v>11</v>
      </c>
      <c r="L8" s="47" t="s">
        <v>13</v>
      </c>
      <c r="M8" s="63" t="s">
        <v>15</v>
      </c>
      <c r="N8" s="52" t="s">
        <v>9</v>
      </c>
      <c r="O8" s="52" t="s">
        <v>11</v>
      </c>
      <c r="P8" s="52" t="s">
        <v>13</v>
      </c>
      <c r="Q8" s="64" t="s">
        <v>15</v>
      </c>
    </row>
    <row r="9" spans="1:17" s="15" customFormat="1" ht="42.6" customHeight="1" x14ac:dyDescent="0.6">
      <c r="A9" s="20">
        <f>COUNT('ม.2 รายบุคคล'!B11:B40)</f>
        <v>30</v>
      </c>
      <c r="B9" s="44">
        <f>COUNTIFS('ม.2 แยกสมรรถนะ'!F10:F39,"ดีมาก")</f>
        <v>0</v>
      </c>
      <c r="C9" s="44">
        <f>COUNTIFS('ม.2 แยกสมรรถนะ'!F10:F39,"ดี")</f>
        <v>0</v>
      </c>
      <c r="D9" s="44">
        <f>COUNTIFS('ม.2 แยกสมรรถนะ'!F10:F39,"พอใช้")</f>
        <v>0</v>
      </c>
      <c r="E9" s="44">
        <f>COUNTIFS('ม.2 แยกสมรรถนะ'!F10:F39,"ปรับปรุง")</f>
        <v>30</v>
      </c>
      <c r="F9" s="44">
        <f>COUNTIFS('ม.2 แยกสมรรถนะ'!G10:G39,"ดีมาก")</f>
        <v>0</v>
      </c>
      <c r="G9" s="44">
        <f>COUNTIFS('ม.2 แยกสมรรถนะ'!G10:G39,"ดี")</f>
        <v>0</v>
      </c>
      <c r="H9" s="44">
        <f>COUNTIFS('ม.2 แยกสมรรถนะ'!F10:F31,"พอใช้")</f>
        <v>0</v>
      </c>
      <c r="I9" s="44">
        <f>COUNTIFS('ม.2 แยกสมรรถนะ'!H10:H39,"ปรับปรุง")</f>
        <v>30</v>
      </c>
      <c r="J9" s="44">
        <f>COUNTIFS('ม.2 แยกสมรรถนะ'!H10:H39,"ดีมาก")</f>
        <v>0</v>
      </c>
      <c r="K9" s="44">
        <f>COUNTIFS('ม.2 แยกสมรรถนะ'!I10:I39,"ดี")</f>
        <v>0</v>
      </c>
      <c r="L9" s="44">
        <f>COUNTIFS('ม.2 แยกสมรรถนะ'!J10:J39,"พอใช้")</f>
        <v>0</v>
      </c>
      <c r="M9" s="44">
        <f>COUNTIFS('ม.2 แยกสมรรถนะ'!H10:K39,"ปรับปรุง")</f>
        <v>30</v>
      </c>
      <c r="N9" s="52">
        <f>COUNTIFS('ม.2 รายบุคคล'!AD10:AD40,"ดีมาก")</f>
        <v>0</v>
      </c>
      <c r="O9" s="52">
        <f>COUNTIFS('ม.2 รายบุคคล'!AD10:AD40,"ดี")</f>
        <v>0</v>
      </c>
      <c r="P9" s="52">
        <f>COUNTIFS('ม.2 รายบุคคล'!AD10:AD40,"พอใช้")</f>
        <v>0</v>
      </c>
      <c r="Q9" s="52">
        <f>COUNTIFS('ม.2 รายบุคคล'!AD10:AD40,"ปรับปรุง")</f>
        <v>30</v>
      </c>
    </row>
    <row r="10" spans="1:17" s="15" customFormat="1" ht="42.6" customHeight="1" x14ac:dyDescent="0.6">
      <c r="A10" s="65" t="s">
        <v>56</v>
      </c>
      <c r="B10" s="44">
        <f>(B9*100)/A9</f>
        <v>0</v>
      </c>
      <c r="C10" s="44">
        <f>(C9*100)/A9</f>
        <v>0</v>
      </c>
      <c r="D10" s="44">
        <f>(D9*100)/A9</f>
        <v>0</v>
      </c>
      <c r="E10" s="44">
        <f>(E9*100)/A9</f>
        <v>100</v>
      </c>
      <c r="F10" s="44">
        <f>(F9*100)/A9</f>
        <v>0</v>
      </c>
      <c r="G10" s="44">
        <f>(G9*100)/A9</f>
        <v>0</v>
      </c>
      <c r="H10" s="44">
        <f>(H9*100)/A9</f>
        <v>0</v>
      </c>
      <c r="I10" s="44">
        <f>(I9*100)/A9</f>
        <v>100</v>
      </c>
      <c r="J10" s="44">
        <f>(J9100)/A9</f>
        <v>0</v>
      </c>
      <c r="K10" s="44">
        <f>(K9100)/A9</f>
        <v>0</v>
      </c>
      <c r="L10" s="44">
        <f>(L9100)/A9</f>
        <v>0</v>
      </c>
      <c r="M10" s="44">
        <f>(M9*100)/A9</f>
        <v>100</v>
      </c>
      <c r="N10" s="52">
        <f>(N9*100)/A9</f>
        <v>0</v>
      </c>
      <c r="O10" s="52">
        <f>(O9*100)/A9</f>
        <v>0</v>
      </c>
      <c r="P10" s="52">
        <f>(P9*100)/A9</f>
        <v>0</v>
      </c>
      <c r="Q10" s="52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66" t="s">
        <v>57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9">
    <mergeCell ref="B7:E7"/>
    <mergeCell ref="F7:I7"/>
    <mergeCell ref="J7:M7"/>
    <mergeCell ref="N7:Q7"/>
    <mergeCell ref="A1:Q1"/>
    <mergeCell ref="A2:Q2"/>
    <mergeCell ref="A3:Q3"/>
    <mergeCell ref="A5:Q5"/>
    <mergeCell ref="B6:Q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ม.2 รายบุคคล</vt:lpstr>
      <vt:lpstr>ม.2 แยกสมรรถนะ</vt:lpstr>
      <vt:lpstr>สรุประดับคุณภาพ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2017-11-03T08:55:27Z</dcterms:modified>
</cp:coreProperties>
</file>