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" yWindow="132" windowWidth="16260" windowHeight="6300"/>
  </bookViews>
  <sheets>
    <sheet name="ม.3 รายบุคคล" sheetId="1" r:id="rId1"/>
    <sheet name="ม.3 แยกสมรรถนะ" sheetId="4" r:id="rId2"/>
    <sheet name="สรุประดับคุณภาพ" sheetId="5" r:id="rId3"/>
  </sheets>
  <definedNames>
    <definedName name="_xlnm.Print_Titles" localSheetId="2">สรุประดับคุณภาพ!$1:$8</definedName>
  </definedNames>
  <calcPr calcId="144525"/>
</workbook>
</file>

<file path=xl/calcChain.xml><?xml version="1.0" encoding="utf-8"?>
<calcChain xmlns="http://schemas.openxmlformats.org/spreadsheetml/2006/main">
  <c r="D40" i="4" l="1"/>
  <c r="G40" i="4" s="1"/>
  <c r="E40" i="4"/>
  <c r="C40" i="4"/>
  <c r="F11" i="4"/>
  <c r="G11" i="4"/>
  <c r="H11" i="4"/>
  <c r="F12" i="4"/>
  <c r="G12" i="4"/>
  <c r="H12" i="4"/>
  <c r="F13" i="4"/>
  <c r="G13" i="4"/>
  <c r="H13" i="4"/>
  <c r="F14" i="4"/>
  <c r="G14" i="4"/>
  <c r="H14" i="4"/>
  <c r="F15" i="4"/>
  <c r="G15" i="4"/>
  <c r="H15" i="4"/>
  <c r="F16" i="4"/>
  <c r="G16" i="4"/>
  <c r="H16" i="4"/>
  <c r="F17" i="4"/>
  <c r="G17" i="4"/>
  <c r="H17" i="4"/>
  <c r="F18" i="4"/>
  <c r="G18" i="4"/>
  <c r="H18" i="4"/>
  <c r="F19" i="4"/>
  <c r="G19" i="4"/>
  <c r="H19" i="4"/>
  <c r="F20" i="4"/>
  <c r="G20" i="4"/>
  <c r="H20" i="4"/>
  <c r="F21" i="4"/>
  <c r="G21" i="4"/>
  <c r="H21" i="4"/>
  <c r="F22" i="4"/>
  <c r="G22" i="4"/>
  <c r="H22" i="4"/>
  <c r="F23" i="4"/>
  <c r="G23" i="4"/>
  <c r="H23" i="4"/>
  <c r="F24" i="4"/>
  <c r="G24" i="4"/>
  <c r="H24" i="4"/>
  <c r="F25" i="4"/>
  <c r="G25" i="4"/>
  <c r="H25" i="4"/>
  <c r="F26" i="4"/>
  <c r="G26" i="4"/>
  <c r="H26" i="4"/>
  <c r="F27" i="4"/>
  <c r="G27" i="4"/>
  <c r="H27" i="4"/>
  <c r="F28" i="4"/>
  <c r="G28" i="4"/>
  <c r="H28" i="4"/>
  <c r="F29" i="4"/>
  <c r="G29" i="4"/>
  <c r="H29" i="4"/>
  <c r="F30" i="4"/>
  <c r="G30" i="4"/>
  <c r="H30" i="4"/>
  <c r="F31" i="4"/>
  <c r="G31" i="4"/>
  <c r="H31" i="4"/>
  <c r="F32" i="4"/>
  <c r="G32" i="4"/>
  <c r="H32" i="4"/>
  <c r="F33" i="4"/>
  <c r="G33" i="4"/>
  <c r="H33" i="4"/>
  <c r="F34" i="4"/>
  <c r="G34" i="4"/>
  <c r="H34" i="4"/>
  <c r="F35" i="4"/>
  <c r="G35" i="4"/>
  <c r="H35" i="4"/>
  <c r="F36" i="4"/>
  <c r="G36" i="4"/>
  <c r="H36" i="4"/>
  <c r="F37" i="4"/>
  <c r="G37" i="4"/>
  <c r="H37" i="4"/>
  <c r="F38" i="4"/>
  <c r="G38" i="4"/>
  <c r="H38" i="4"/>
  <c r="F39" i="4"/>
  <c r="G39" i="4"/>
  <c r="H39" i="4"/>
  <c r="F40" i="4"/>
  <c r="H40" i="4"/>
  <c r="H10" i="4"/>
  <c r="G10" i="4"/>
  <c r="F10" i="4"/>
  <c r="C10" i="4"/>
  <c r="D10" i="4"/>
  <c r="E10" i="4"/>
  <c r="C11" i="4"/>
  <c r="D11" i="4"/>
  <c r="E11" i="4"/>
  <c r="C12" i="4"/>
  <c r="D12" i="4"/>
  <c r="E12" i="4"/>
  <c r="C13" i="4"/>
  <c r="D13" i="4"/>
  <c r="E13" i="4"/>
  <c r="C14" i="4"/>
  <c r="D14" i="4"/>
  <c r="E14" i="4"/>
  <c r="C15" i="4"/>
  <c r="D15" i="4"/>
  <c r="E15" i="4"/>
  <c r="C16" i="4"/>
  <c r="D16" i="4"/>
  <c r="E16" i="4"/>
  <c r="C17" i="4"/>
  <c r="D17" i="4"/>
  <c r="E17" i="4"/>
  <c r="C18" i="4"/>
  <c r="D18" i="4"/>
  <c r="E18" i="4"/>
  <c r="C19" i="4"/>
  <c r="D19" i="4"/>
  <c r="E19" i="4"/>
  <c r="C20" i="4"/>
  <c r="D20" i="4"/>
  <c r="E20" i="4"/>
  <c r="C21" i="4"/>
  <c r="D21" i="4"/>
  <c r="E21" i="4"/>
  <c r="C22" i="4"/>
  <c r="D22" i="4"/>
  <c r="E22" i="4"/>
  <c r="C23" i="4"/>
  <c r="D23" i="4"/>
  <c r="E23" i="4"/>
  <c r="C24" i="4"/>
  <c r="D24" i="4"/>
  <c r="E24" i="4"/>
  <c r="C25" i="4"/>
  <c r="D25" i="4"/>
  <c r="E25" i="4"/>
  <c r="C26" i="4"/>
  <c r="D26" i="4"/>
  <c r="E26" i="4"/>
  <c r="C27" i="4"/>
  <c r="D27" i="4"/>
  <c r="E27" i="4"/>
  <c r="C28" i="4"/>
  <c r="D28" i="4"/>
  <c r="E28" i="4"/>
  <c r="C29" i="4"/>
  <c r="D29" i="4"/>
  <c r="E29" i="4"/>
  <c r="C30" i="4"/>
  <c r="D30" i="4"/>
  <c r="E30" i="4"/>
  <c r="C31" i="4"/>
  <c r="D31" i="4"/>
  <c r="E31" i="4"/>
  <c r="C32" i="4"/>
  <c r="D32" i="4"/>
  <c r="E32" i="4"/>
  <c r="C33" i="4"/>
  <c r="D33" i="4"/>
  <c r="E33" i="4"/>
  <c r="C34" i="4"/>
  <c r="D34" i="4"/>
  <c r="E34" i="4"/>
  <c r="C35" i="4"/>
  <c r="D35" i="4"/>
  <c r="E35" i="4"/>
  <c r="C36" i="4"/>
  <c r="D36" i="4"/>
  <c r="E36" i="4"/>
  <c r="C37" i="4"/>
  <c r="D37" i="4"/>
  <c r="E37" i="4"/>
  <c r="C38" i="4"/>
  <c r="D38" i="4"/>
  <c r="E38" i="4"/>
  <c r="C39" i="4"/>
  <c r="D39" i="4"/>
  <c r="E39" i="4"/>
  <c r="E9" i="4"/>
  <c r="D9" i="4"/>
  <c r="C9" i="4"/>
  <c r="A4" i="4" l="1"/>
  <c r="A4" i="5"/>
  <c r="AE11" i="1" l="1"/>
  <c r="AF11" i="1" s="1"/>
  <c r="AE12" i="1"/>
  <c r="AF12" i="1" s="1"/>
  <c r="AE13" i="1"/>
  <c r="AF13" i="1" s="1"/>
  <c r="AE14" i="1"/>
  <c r="AF14" i="1" s="1"/>
  <c r="AE15" i="1"/>
  <c r="AF15" i="1" s="1"/>
  <c r="AE16" i="1"/>
  <c r="AF16" i="1" s="1"/>
  <c r="AE17" i="1"/>
  <c r="AF17" i="1" s="1"/>
  <c r="AE18" i="1"/>
  <c r="AF18" i="1" s="1"/>
  <c r="AE19" i="1"/>
  <c r="AF19" i="1" s="1"/>
  <c r="AE20" i="1"/>
  <c r="AF20" i="1" s="1"/>
  <c r="AE21" i="1"/>
  <c r="AF21" i="1" s="1"/>
  <c r="AE22" i="1"/>
  <c r="AF22" i="1" s="1"/>
  <c r="AE23" i="1"/>
  <c r="AF23" i="1" s="1"/>
  <c r="AE24" i="1"/>
  <c r="AF24" i="1" s="1"/>
  <c r="AE25" i="1"/>
  <c r="AF25" i="1" s="1"/>
  <c r="AE26" i="1"/>
  <c r="AF26" i="1" s="1"/>
  <c r="AE27" i="1"/>
  <c r="AF27" i="1" s="1"/>
  <c r="AE28" i="1"/>
  <c r="AF28" i="1" s="1"/>
  <c r="AE29" i="1"/>
  <c r="AF29" i="1" s="1"/>
  <c r="AE30" i="1"/>
  <c r="AF30" i="1" s="1"/>
  <c r="AE31" i="1"/>
  <c r="AF31" i="1" s="1"/>
  <c r="AE32" i="1"/>
  <c r="AF32" i="1" s="1"/>
  <c r="AE33" i="1"/>
  <c r="AF33" i="1" s="1"/>
  <c r="AE34" i="1"/>
  <c r="AF34" i="1" s="1"/>
  <c r="AE35" i="1"/>
  <c r="AF35" i="1" s="1"/>
  <c r="AE36" i="1"/>
  <c r="AF36" i="1" s="1"/>
  <c r="AE37" i="1"/>
  <c r="AF37" i="1" s="1"/>
  <c r="AE38" i="1"/>
  <c r="AF38" i="1" s="1"/>
  <c r="AE39" i="1"/>
  <c r="AF39" i="1" s="1"/>
  <c r="AE10" i="1"/>
  <c r="AF10" i="1" s="1"/>
  <c r="A9" i="5" l="1"/>
  <c r="Q9" i="5"/>
  <c r="P9" i="5"/>
  <c r="O9" i="5"/>
  <c r="N9" i="5"/>
  <c r="N10" i="5" l="1"/>
  <c r="P10" i="5"/>
  <c r="O10" i="5"/>
  <c r="Q10" i="5"/>
  <c r="I40" i="1"/>
  <c r="AC40" i="1"/>
  <c r="AD40" i="1"/>
  <c r="AE40" i="1"/>
  <c r="AF40" i="1" s="1"/>
  <c r="AE9" i="1"/>
  <c r="D9" i="5" l="1"/>
  <c r="D10" i="5" s="1"/>
  <c r="E9" i="5"/>
  <c r="E10" i="5" s="1"/>
  <c r="B9" i="5"/>
  <c r="B10" i="5" s="1"/>
  <c r="C9" i="5"/>
  <c r="C10" i="5" s="1"/>
  <c r="B39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10" i="4"/>
  <c r="E40" i="1"/>
  <c r="F40" i="1"/>
  <c r="G40" i="1"/>
  <c r="H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D40" i="1"/>
  <c r="K9" i="5" l="1"/>
  <c r="K10" i="5" s="1"/>
  <c r="L9" i="5"/>
  <c r="L10" i="5" s="1"/>
  <c r="J9" i="5"/>
  <c r="J10" i="5" s="1"/>
  <c r="M9" i="5"/>
  <c r="M10" i="5" s="1"/>
  <c r="H9" i="5"/>
  <c r="H10" i="5" s="1"/>
  <c r="F9" i="5"/>
  <c r="F10" i="5" s="1"/>
  <c r="I9" i="5"/>
  <c r="I10" i="5" s="1"/>
  <c r="G9" i="5"/>
  <c r="G10" i="5" s="1"/>
</calcChain>
</file>

<file path=xl/sharedStrings.xml><?xml version="1.0" encoding="utf-8"?>
<sst xmlns="http://schemas.openxmlformats.org/spreadsheetml/2006/main" count="157" uniqueCount="89">
  <si>
    <t>การวัดและประเมินผล “การรู้เรื่องการอ่าน (Reading Literacy) ตามแนวทางการประเมินผลนักเรียนนานาชาติ PISA”</t>
  </si>
  <si>
    <t>ที่</t>
  </si>
  <si>
    <t>ชื่อ - สกุล</t>
  </si>
  <si>
    <t>บทอ่าน</t>
  </si>
  <si>
    <t>บทอ่าน (ข้อ)*</t>
  </si>
  <si>
    <t>แปลผล</t>
  </si>
  <si>
    <t>เกณฑ์ของระดับคะแนน</t>
  </si>
  <si>
    <t>การแปลผล</t>
  </si>
  <si>
    <t>ร้อยละ 75 - 100</t>
  </si>
  <si>
    <t>ดีมาก</t>
  </si>
  <si>
    <t>ร้อยละ 50 - 74</t>
  </si>
  <si>
    <t>ดี</t>
  </si>
  <si>
    <t>ร้อยละ 25 - 49</t>
  </si>
  <si>
    <t>พอใช้</t>
  </si>
  <si>
    <t>ร้อยละ 0 - 24</t>
  </si>
  <si>
    <t>ปรับปรุง</t>
  </si>
  <si>
    <t>สมรรถนะการอ่าน PISA</t>
  </si>
  <si>
    <t>เข้าถึงและค้นคืนสาระ</t>
  </si>
  <si>
    <t>บูรณาการและตีความ</t>
  </si>
  <si>
    <t>สะท้อนและประเมิน</t>
  </si>
  <si>
    <t>(Access and retrieve)</t>
  </si>
  <si>
    <t>(Integrate and interpret)</t>
  </si>
  <si>
    <t>(Reflect and evaluate)</t>
  </si>
  <si>
    <t>คะแนนรายข้อ</t>
  </si>
  <si>
    <t>บูรณาการและตีตวาม</t>
  </si>
  <si>
    <r>
      <t>คะแนนเต็มรายสมรรถนะ</t>
    </r>
    <r>
      <rPr>
        <sz val="14"/>
        <color theme="1"/>
        <rFont val="Wingdings"/>
        <charset val="2"/>
      </rPr>
      <t>F</t>
    </r>
  </si>
  <si>
    <t>สมรรถนะ เข้าถึงและค้นคืนสาระ</t>
  </si>
  <si>
    <t>สมรรถนะบูรณาการและตีความ</t>
  </si>
  <si>
    <t>สมรรถนะสะท้อนและประเมิน</t>
  </si>
  <si>
    <t xml:space="preserve">PISA </t>
  </si>
  <si>
    <t>รวมคะแนน</t>
  </si>
  <si>
    <t>สีเหลือง =</t>
  </si>
  <si>
    <t>สีชมพู =</t>
  </si>
  <si>
    <t>สีฟ้า =</t>
  </si>
  <si>
    <t>การแปลผลแยกรายสมรรถนะการอ่าน</t>
  </si>
  <si>
    <t>เฉลี่ยระดับห้องเรียน/ร.ร.</t>
  </si>
  <si>
    <t>รวมนักเรียนที่ตอบถูกรายข้อ</t>
  </si>
  <si>
    <t>สมรรถนะ</t>
  </si>
  <si>
    <t>การอ่าน</t>
  </si>
  <si>
    <t xml:space="preserve">หมายเหตุ : </t>
  </si>
  <si>
    <r>
      <t>ข้อมูลจำนวนนักเรียนตอบถูก</t>
    </r>
    <r>
      <rPr>
        <u/>
        <sz val="16"/>
        <color rgb="FF002060"/>
        <rFont val="Angsana New"/>
        <family val="1"/>
      </rPr>
      <t xml:space="preserve">รายข้อ </t>
    </r>
    <r>
      <rPr>
        <sz val="16"/>
        <color rgb="FFFF0000"/>
        <rFont val="Angsana New"/>
        <family val="1"/>
      </rPr>
      <t>ทำให้ครูทราบได้ว่า นักเรียนในห้องที่เราสอนนี้  ขาดทักษะการตอบคำถามแบบใด</t>
    </r>
  </si>
  <si>
    <t>และหาบทอ่านให้นักเรียนได้อ่าน และตั้งคำถามแบบนั้นให้มากขึ้น</t>
  </si>
  <si>
    <t xml:space="preserve">สรุป จำนวน  และ ร้อยละ  แยกตามระดับคุณภาพ </t>
  </si>
  <si>
    <r>
      <t xml:space="preserve">คำชี้แจง  </t>
    </r>
    <r>
      <rPr>
        <sz val="16"/>
        <color theme="1"/>
        <rFont val="TH SarabunIT๙"/>
        <family val="2"/>
      </rPr>
      <t xml:space="preserve">ข้อมูลใน Sheet </t>
    </r>
    <r>
      <rPr>
        <sz val="16"/>
        <color rgb="FFFF0000"/>
        <rFont val="TH SarabunIT๙"/>
        <family val="2"/>
      </rPr>
      <t>นี้จะลิงก์มาจาก Sheet ก่อนหน้านี้</t>
    </r>
    <r>
      <rPr>
        <sz val="16"/>
        <color theme="1"/>
        <rFont val="TH SarabunIT๙"/>
        <family val="2"/>
      </rPr>
      <t xml:space="preserve"> ไม่ต้องพิมพ์ข้อมูลใดๆ </t>
    </r>
  </si>
  <si>
    <t>แยกตามระดับคุณภาพ</t>
  </si>
  <si>
    <t>จำนวนนักเรียน</t>
  </si>
  <si>
    <t>สมรรถนะการเข้าถึงและค้นคืนสาระ</t>
  </si>
  <si>
    <t>สมรรถนะการบูรณาการและตีความ</t>
  </si>
  <si>
    <t>สมรรถนะการสะท้อนและประเมิน</t>
  </si>
  <si>
    <t>ร้อยละ</t>
  </si>
  <si>
    <t xml:space="preserve">นำข้อมูลในตารางนี้ ไปกรอกในระบบ e-MES </t>
  </si>
  <si>
    <r>
      <rPr>
        <sz val="16"/>
        <color theme="1"/>
        <rFont val="Angsana New"/>
        <family val="1"/>
      </rPr>
      <t>โรงเรียน …………………...................................................... ห้อง ม.3</t>
    </r>
    <r>
      <rPr>
        <sz val="16"/>
        <color theme="1"/>
        <rFont val="TH SarabunIT๙"/>
        <family val="2"/>
      </rPr>
      <t>/ ……….</t>
    </r>
  </si>
  <si>
    <t xml:space="preserve">บทอ่าน </t>
  </si>
  <si>
    <t>แบบบันทึกคะแนนรายบุคคล</t>
  </si>
  <si>
    <t>สรุปคะแนนรายบุคคล แยกตามสมรรถนะการอ่าน PISA</t>
  </si>
  <si>
    <r>
      <rPr>
        <b/>
        <sz val="16"/>
        <color theme="1"/>
        <rFont val="TH SarabunIT๙"/>
        <family val="2"/>
      </rPr>
      <t>คำชี้แจง</t>
    </r>
    <r>
      <rPr>
        <sz val="16"/>
        <color theme="1"/>
        <rFont val="TH SarabunIT๙"/>
        <family val="2"/>
      </rPr>
      <t xml:space="preserve">  ข้อมูลใน Sheet นี้ </t>
    </r>
    <r>
      <rPr>
        <sz val="16"/>
        <color rgb="FFFF0000"/>
        <rFont val="TH SarabunIT๙"/>
        <family val="2"/>
      </rPr>
      <t>ลิงก์มาจาก Sheet ก่อนหน้าที่</t>
    </r>
    <r>
      <rPr>
        <sz val="16"/>
        <color theme="1"/>
        <rFont val="TH SarabunIT๙"/>
        <family val="2"/>
      </rPr>
      <t xml:space="preserve"> ไม่ต้องพิมพ์ข้อมูลใด</t>
    </r>
  </si>
  <si>
    <t xml:space="preserve">                 เช่น นักเรียนในห้องมี  22 คน  ให้ลบแถวที่ 23-30 ออก  เพื่อให้ระบบคำนวณค่าเฉลี่ยของนักเรียนคนที่ 1-22 เท่านั้น</t>
  </si>
  <si>
    <r>
      <t xml:space="preserve">หมายเหตุ :  ให้ </t>
    </r>
    <r>
      <rPr>
        <sz val="11"/>
        <color rgb="FFFF0000"/>
        <rFont val="Tahoma"/>
        <family val="2"/>
        <scheme val="minor"/>
      </rPr>
      <t>"ลบแถวที่เกินจำนวนนักเรียนในห้อง/ชั้น ออก"</t>
    </r>
    <r>
      <rPr>
        <sz val="11"/>
        <color theme="1"/>
        <rFont val="Tahoma"/>
        <family val="2"/>
        <charset val="222"/>
        <scheme val="minor"/>
      </rPr>
      <t xml:space="preserve"> ด้วย  เพื่อไม่ให้ค่าเฉลี่ยที่ได้น้อยกว่าความเป็นจริง</t>
    </r>
  </si>
  <si>
    <t>ที่ 5 (4)</t>
  </si>
  <si>
    <r>
      <t>ช่วงคะแนน</t>
    </r>
    <r>
      <rPr>
        <sz val="12"/>
        <color theme="1"/>
        <rFont val="TH SarabunIT๙"/>
        <family val="2"/>
      </rPr>
      <t xml:space="preserve">  </t>
    </r>
  </si>
  <si>
    <r>
      <t>ช่วงคะแนน</t>
    </r>
    <r>
      <rPr>
        <sz val="12"/>
        <color theme="1"/>
        <rFont val="TH SarabunIT๙"/>
        <family val="2"/>
      </rPr>
      <t xml:space="preserve"> </t>
    </r>
  </si>
  <si>
    <t>4 - 5</t>
  </si>
  <si>
    <t>0</t>
  </si>
  <si>
    <t>4 - 6</t>
  </si>
  <si>
    <t>0 - 3</t>
  </si>
  <si>
    <t>24 - 32</t>
  </si>
  <si>
    <t>16-23</t>
  </si>
  <si>
    <t>8-15</t>
  </si>
  <si>
    <t>0 - 7</t>
  </si>
  <si>
    <t>ชั้นมัธยมศึกษาปีที่ 3  (ภาคเรียนที่ 2/2560 ครั้งที่ 3 : พฤศจิกายน  2560)</t>
  </si>
  <si>
    <t>ที่ 1 (4)</t>
  </si>
  <si>
    <t>ที่ 2 (5)</t>
  </si>
  <si>
    <t>ที่ 3 (5)</t>
  </si>
  <si>
    <t>ที่ 4 (2)</t>
  </si>
  <si>
    <t>ที่ 5 (3)</t>
  </si>
  <si>
    <t>ที่ 7 (4)</t>
  </si>
  <si>
    <t>ที่ 8 (5)</t>
  </si>
  <si>
    <t>6 คะแนน</t>
  </si>
  <si>
    <t>12  คะแนน</t>
  </si>
  <si>
    <t>14 คะแนน</t>
  </si>
  <si>
    <t>5 - 6</t>
  </si>
  <si>
    <t>3 - 4</t>
  </si>
  <si>
    <t>1 - 2</t>
  </si>
  <si>
    <t>9 - 12</t>
  </si>
  <si>
    <t>6 - 8</t>
  </si>
  <si>
    <t xml:space="preserve">11 - 14 </t>
  </si>
  <si>
    <t xml:space="preserve">7 - 10 </t>
  </si>
  <si>
    <t>ชั้นมัธยมศึกษาปีที่ 3 ภาคเรียนที่ 2/2560  ครั้งที่ 3  (  พฤศจิกายน  2560)</t>
  </si>
  <si>
    <t>ชั้นมัธยมศึกษาปีที่  3  ภาคเรียนที่ 2/2560 ครั้งที่ 3 (พฤศจิกายน  2560)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</si>
</sst>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b/>
      <sz val="12"/>
      <color theme="1"/>
      <name val="TH SarabunIT๙"/>
      <family val="2"/>
    </font>
    <font>
      <sz val="14"/>
      <color theme="1"/>
      <name val="TH SarabunIT๙"/>
      <family val="2"/>
    </font>
    <font>
      <b/>
      <sz val="14"/>
      <color theme="1"/>
      <name val="TH SarabunIT๙"/>
      <family val="2"/>
    </font>
    <font>
      <b/>
      <sz val="14"/>
      <color theme="1"/>
      <name val="Angsana New"/>
      <family val="1"/>
    </font>
    <font>
      <sz val="11"/>
      <color theme="1"/>
      <name val="Angsana New"/>
      <family val="1"/>
    </font>
    <font>
      <sz val="14"/>
      <color theme="1"/>
      <name val="Angsana New"/>
      <family val="1"/>
    </font>
    <font>
      <b/>
      <sz val="16"/>
      <color theme="1"/>
      <name val="Angsana New"/>
      <family val="1"/>
    </font>
    <font>
      <sz val="16"/>
      <color theme="1"/>
      <name val="Angsana New"/>
      <family val="1"/>
    </font>
    <font>
      <sz val="12"/>
      <color theme="1"/>
      <name val="TH SarabunIT๙"/>
      <family val="2"/>
    </font>
    <font>
      <sz val="14"/>
      <color theme="1"/>
      <name val="Wingdings"/>
      <charset val="2"/>
    </font>
    <font>
      <sz val="12"/>
      <color theme="1"/>
      <name val="Angsana New"/>
      <family val="1"/>
    </font>
    <font>
      <sz val="16"/>
      <color rgb="FFFF0000"/>
      <name val="Angsana New"/>
      <family val="1"/>
    </font>
    <font>
      <u/>
      <sz val="16"/>
      <color rgb="FF002060"/>
      <name val="Angsana New"/>
      <family val="1"/>
    </font>
    <font>
      <sz val="11"/>
      <color rgb="FF002060"/>
      <name val="Tahoma"/>
      <family val="2"/>
      <charset val="222"/>
      <scheme val="minor"/>
    </font>
    <font>
      <sz val="16"/>
      <color rgb="FFFF0000"/>
      <name val="TH SarabunIT๙"/>
      <family val="2"/>
    </font>
    <font>
      <sz val="11"/>
      <color rgb="FFFF0000"/>
      <name val="Tahoma"/>
      <family val="2"/>
      <scheme val="minor"/>
    </font>
    <font>
      <sz val="16"/>
      <color rgb="FF0070C0"/>
      <name val="Angsana New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66"/>
        <bgColor indexed="64"/>
      </patternFill>
    </fill>
  </fills>
  <borders count="1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5" xfId="0" applyBorder="1"/>
    <xf numFmtId="0" fontId="8" fillId="0" borderId="5" xfId="0" applyFont="1" applyBorder="1" applyAlignment="1">
      <alignment horizontal="center" vertical="center" wrapText="1"/>
    </xf>
    <xf numFmtId="0" fontId="10" fillId="0" borderId="5" xfId="0" applyFont="1" applyBorder="1"/>
    <xf numFmtId="0" fontId="7" fillId="0" borderId="0" xfId="0" applyFont="1"/>
    <xf numFmtId="0" fontId="8" fillId="0" borderId="0" xfId="0" applyFont="1" applyBorder="1"/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0" fillId="0" borderId="5" xfId="0" applyFont="1" applyBorder="1" applyAlignment="1"/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0" fillId="0" borderId="0" xfId="0" applyFont="1"/>
    <xf numFmtId="0" fontId="8" fillId="0" borderId="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0" xfId="0" applyFont="1" applyBorder="1"/>
    <xf numFmtId="0" fontId="10" fillId="0" borderId="10" xfId="0" applyFont="1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/>
    </xf>
    <xf numFmtId="0" fontId="8" fillId="4" borderId="10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6" fillId="0" borderId="0" xfId="0" applyFont="1" applyBorder="1"/>
    <xf numFmtId="0" fontId="6" fillId="3" borderId="0" xfId="0" applyFont="1" applyFill="1" applyBorder="1"/>
    <xf numFmtId="0" fontId="6" fillId="4" borderId="0" xfId="0" applyFont="1" applyFill="1" applyBorder="1"/>
    <xf numFmtId="0" fontId="0" fillId="5" borderId="0" xfId="0" applyFill="1"/>
    <xf numFmtId="0" fontId="9" fillId="0" borderId="0" xfId="0" applyFont="1" applyBorder="1"/>
    <xf numFmtId="0" fontId="0" fillId="0" borderId="0" xfId="0" applyBorder="1"/>
    <xf numFmtId="0" fontId="8" fillId="0" borderId="0" xfId="0" applyFont="1" applyBorder="1" applyAlignment="1">
      <alignment horizontal="right"/>
    </xf>
    <xf numFmtId="0" fontId="10" fillId="0" borderId="16" xfId="0" applyFont="1" applyBorder="1" applyAlignment="1">
      <alignment horizontal="center"/>
    </xf>
    <xf numFmtId="0" fontId="6" fillId="5" borderId="15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8" fillId="6" borderId="8" xfId="0" applyFont="1" applyFill="1" applyBorder="1" applyAlignment="1">
      <alignment horizontal="center"/>
    </xf>
    <xf numFmtId="0" fontId="8" fillId="6" borderId="9" xfId="0" applyFont="1" applyFill="1" applyBorder="1" applyAlignment="1">
      <alignment horizontal="center"/>
    </xf>
    <xf numFmtId="0" fontId="13" fillId="6" borderId="9" xfId="0" applyFont="1" applyFill="1" applyBorder="1" applyAlignment="1">
      <alignment horizontal="center"/>
    </xf>
    <xf numFmtId="0" fontId="8" fillId="6" borderId="10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14" fillId="0" borderId="0" xfId="0" applyFont="1"/>
    <xf numFmtId="0" fontId="16" fillId="0" borderId="0" xfId="0" applyFont="1"/>
    <xf numFmtId="0" fontId="10" fillId="0" borderId="8" xfId="0" applyFont="1" applyBorder="1"/>
    <xf numFmtId="0" fontId="10" fillId="0" borderId="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4" borderId="7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6" borderId="5" xfId="0" applyFont="1" applyFill="1" applyBorder="1" applyAlignment="1">
      <alignment horizontal="center"/>
    </xf>
    <xf numFmtId="0" fontId="10" fillId="0" borderId="5" xfId="0" applyFont="1" applyBorder="1" applyAlignment="1">
      <alignment horizontal="right"/>
    </xf>
    <xf numFmtId="0" fontId="9" fillId="0" borderId="0" xfId="0" applyFont="1"/>
    <xf numFmtId="0" fontId="8" fillId="4" borderId="5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0" fillId="0" borderId="5" xfId="0" applyFon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4" borderId="17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17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10" fillId="5" borderId="17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/>
    </xf>
    <xf numFmtId="0" fontId="10" fillId="6" borderId="6" xfId="0" applyFont="1" applyFill="1" applyBorder="1" applyAlignment="1">
      <alignment horizontal="center"/>
    </xf>
    <xf numFmtId="0" fontId="10" fillId="6" borderId="17" xfId="0" applyFont="1" applyFill="1" applyBorder="1" applyAlignment="1">
      <alignment horizontal="center"/>
    </xf>
    <xf numFmtId="0" fontId="10" fillId="6" borderId="7" xfId="0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0" fillId="0" borderId="17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FF"/>
      <color rgb="FF99FF66"/>
      <color rgb="FFF9F9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121920</xdr:colOff>
      <xdr:row>10</xdr:row>
      <xdr:rowOff>83820</xdr:rowOff>
    </xdr:from>
    <xdr:to>
      <xdr:col>14</xdr:col>
      <xdr:colOff>327660</xdr:colOff>
      <xdr:row>13</xdr:row>
      <xdr:rowOff>7620</xdr:rowOff>
    </xdr:to>
    <xdr:sp macro="" textlink="">
      <xdr:nvSpPr>
        <xdr:cNvPr id="2" name="ลูกศรขึ้น 1"/>
        <xdr:cNvSpPr/>
      </xdr:nvSpPr>
      <xdr:spPr>
        <a:xfrm>
          <a:off x="8221980" y="3543300"/>
          <a:ext cx="205740" cy="815340"/>
        </a:xfrm>
        <a:prstGeom prst="up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44"/>
  <sheetViews>
    <sheetView tabSelected="1" workbookViewId="0">
      <selection activeCell="B3" sqref="B3:AF3"/>
    </sheetView>
  </sheetViews>
  <sheetFormatPr defaultRowHeight="13.8" x14ac:dyDescent="0.25"/>
  <cols>
    <col min="1" max="1" width="1.19921875" customWidth="1"/>
    <col min="2" max="2" width="4.296875" customWidth="1"/>
    <col min="3" max="3" width="13.59765625" customWidth="1"/>
    <col min="4" max="29" width="4.09765625" customWidth="1"/>
    <col min="30" max="30" width="4.296875" customWidth="1"/>
    <col min="31" max="31" width="6" customWidth="1"/>
    <col min="32" max="32" width="7.09765625" customWidth="1"/>
    <col min="34" max="36" width="23.19921875" customWidth="1"/>
  </cols>
  <sheetData>
    <row r="1" spans="2:36" s="4" customFormat="1" ht="24" thickBot="1" x14ac:dyDescent="0.45">
      <c r="B1" s="74" t="s">
        <v>53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</row>
    <row r="2" spans="2:36" s="4" customFormat="1" ht="25.2" customHeight="1" thickBot="1" x14ac:dyDescent="0.45">
      <c r="B2" s="110" t="s">
        <v>0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H2" s="11" t="s">
        <v>6</v>
      </c>
      <c r="AI2" s="13" t="s">
        <v>59</v>
      </c>
      <c r="AJ2" s="12" t="s">
        <v>7</v>
      </c>
    </row>
    <row r="3" spans="2:36" s="4" customFormat="1" ht="19.2" customHeight="1" thickBot="1" x14ac:dyDescent="0.45">
      <c r="B3" s="111" t="s">
        <v>69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H3" s="9" t="s">
        <v>8</v>
      </c>
      <c r="AI3" s="14" t="s">
        <v>65</v>
      </c>
      <c r="AJ3" s="10" t="s">
        <v>9</v>
      </c>
    </row>
    <row r="4" spans="2:36" ht="19.2" customHeight="1" thickBot="1" x14ac:dyDescent="0.3">
      <c r="B4" s="54" t="s">
        <v>51</v>
      </c>
      <c r="AH4" s="9" t="s">
        <v>10</v>
      </c>
      <c r="AI4" s="14" t="s">
        <v>66</v>
      </c>
      <c r="AJ4" s="10" t="s">
        <v>11</v>
      </c>
    </row>
    <row r="5" spans="2:36" s="5" customFormat="1" ht="18" customHeight="1" thickBot="1" x14ac:dyDescent="0.55000000000000004">
      <c r="B5" s="84" t="s">
        <v>1</v>
      </c>
      <c r="C5" s="84" t="s">
        <v>2</v>
      </c>
      <c r="D5" s="89" t="s">
        <v>4</v>
      </c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78" t="s">
        <v>30</v>
      </c>
      <c r="AF5" s="49"/>
      <c r="AH5" s="9" t="s">
        <v>12</v>
      </c>
      <c r="AI5" s="14" t="s">
        <v>67</v>
      </c>
      <c r="AJ5" s="10" t="s">
        <v>13</v>
      </c>
    </row>
    <row r="6" spans="2:36" s="5" customFormat="1" ht="24.6" customHeight="1" thickBot="1" x14ac:dyDescent="0.55000000000000004">
      <c r="B6" s="85"/>
      <c r="C6" s="85"/>
      <c r="D6" s="75" t="s">
        <v>3</v>
      </c>
      <c r="E6" s="76"/>
      <c r="F6" s="76"/>
      <c r="G6" s="77"/>
      <c r="H6" s="75" t="s">
        <v>3</v>
      </c>
      <c r="I6" s="76"/>
      <c r="J6" s="76"/>
      <c r="K6" s="77"/>
      <c r="L6" s="75" t="s">
        <v>3</v>
      </c>
      <c r="M6" s="76"/>
      <c r="N6" s="76"/>
      <c r="O6" s="77"/>
      <c r="P6" s="75" t="s">
        <v>3</v>
      </c>
      <c r="Q6" s="77"/>
      <c r="R6" s="75" t="s">
        <v>3</v>
      </c>
      <c r="S6" s="77"/>
      <c r="T6" s="75" t="s">
        <v>3</v>
      </c>
      <c r="U6" s="76"/>
      <c r="V6" s="77"/>
      <c r="W6" s="75" t="s">
        <v>3</v>
      </c>
      <c r="X6" s="76"/>
      <c r="Y6" s="76"/>
      <c r="Z6" s="77"/>
      <c r="AA6" s="78" t="s">
        <v>52</v>
      </c>
      <c r="AB6" s="112"/>
      <c r="AC6" s="112"/>
      <c r="AD6" s="79"/>
      <c r="AE6" s="87"/>
      <c r="AF6" s="50" t="s">
        <v>5</v>
      </c>
      <c r="AH6" s="9" t="s">
        <v>14</v>
      </c>
      <c r="AI6" s="14" t="s">
        <v>68</v>
      </c>
      <c r="AJ6" s="10" t="s">
        <v>15</v>
      </c>
    </row>
    <row r="7" spans="2:36" s="5" customFormat="1" ht="19.8" customHeight="1" x14ac:dyDescent="0.5">
      <c r="B7" s="85"/>
      <c r="C7" s="85"/>
      <c r="D7" s="75" t="s">
        <v>70</v>
      </c>
      <c r="E7" s="76"/>
      <c r="F7" s="76"/>
      <c r="G7" s="77"/>
      <c r="H7" s="75" t="s">
        <v>71</v>
      </c>
      <c r="I7" s="76"/>
      <c r="J7" s="76"/>
      <c r="K7" s="77"/>
      <c r="L7" s="75" t="s">
        <v>72</v>
      </c>
      <c r="M7" s="76"/>
      <c r="N7" s="76"/>
      <c r="O7" s="77"/>
      <c r="P7" s="75" t="s">
        <v>73</v>
      </c>
      <c r="Q7" s="77"/>
      <c r="R7" s="75" t="s">
        <v>74</v>
      </c>
      <c r="S7" s="77"/>
      <c r="T7" s="75" t="s">
        <v>58</v>
      </c>
      <c r="U7" s="76"/>
      <c r="V7" s="77"/>
      <c r="W7" s="75" t="s">
        <v>75</v>
      </c>
      <c r="X7" s="76"/>
      <c r="Y7" s="76"/>
      <c r="Z7" s="77"/>
      <c r="AA7" s="80" t="s">
        <v>76</v>
      </c>
      <c r="AB7" s="113"/>
      <c r="AC7" s="113"/>
      <c r="AD7" s="81"/>
      <c r="AE7" s="87"/>
      <c r="AF7" s="51" t="s">
        <v>37</v>
      </c>
    </row>
    <row r="8" spans="2:36" s="5" customFormat="1" ht="19.8" customHeight="1" x14ac:dyDescent="0.5">
      <c r="B8" s="85"/>
      <c r="C8" s="85"/>
      <c r="D8" s="24">
        <v>1</v>
      </c>
      <c r="E8" s="2">
        <v>2</v>
      </c>
      <c r="F8" s="2">
        <v>3</v>
      </c>
      <c r="G8" s="2">
        <v>4</v>
      </c>
      <c r="H8" s="2">
        <v>5</v>
      </c>
      <c r="I8" s="2">
        <v>6</v>
      </c>
      <c r="J8" s="2">
        <v>7</v>
      </c>
      <c r="K8" s="2">
        <v>8</v>
      </c>
      <c r="L8" s="2">
        <v>9</v>
      </c>
      <c r="M8" s="2">
        <v>10</v>
      </c>
      <c r="N8" s="2">
        <v>11</v>
      </c>
      <c r="O8" s="2">
        <v>12</v>
      </c>
      <c r="P8" s="2">
        <v>13</v>
      </c>
      <c r="Q8" s="2">
        <v>14</v>
      </c>
      <c r="R8" s="2">
        <v>15</v>
      </c>
      <c r="S8" s="2">
        <v>16</v>
      </c>
      <c r="T8" s="2">
        <v>17</v>
      </c>
      <c r="U8" s="2">
        <v>18</v>
      </c>
      <c r="V8" s="2">
        <v>19</v>
      </c>
      <c r="W8" s="2">
        <v>20</v>
      </c>
      <c r="X8" s="2">
        <v>21</v>
      </c>
      <c r="Y8" s="2">
        <v>22</v>
      </c>
      <c r="Z8" s="2">
        <v>23</v>
      </c>
      <c r="AA8" s="2">
        <v>24</v>
      </c>
      <c r="AB8" s="22">
        <v>25</v>
      </c>
      <c r="AC8" s="6">
        <v>26</v>
      </c>
      <c r="AD8" s="22">
        <v>27</v>
      </c>
      <c r="AE8" s="88"/>
      <c r="AF8" s="50" t="s">
        <v>38</v>
      </c>
    </row>
    <row r="9" spans="2:36" s="5" customFormat="1" ht="20.399999999999999" customHeight="1" x14ac:dyDescent="0.5">
      <c r="B9" s="86"/>
      <c r="C9" s="23" t="s">
        <v>23</v>
      </c>
      <c r="D9" s="67">
        <v>1</v>
      </c>
      <c r="E9" s="67">
        <v>1</v>
      </c>
      <c r="F9" s="68">
        <v>1</v>
      </c>
      <c r="G9" s="68">
        <v>1</v>
      </c>
      <c r="H9" s="68">
        <v>1</v>
      </c>
      <c r="I9" s="67">
        <v>1</v>
      </c>
      <c r="J9" s="69">
        <v>1</v>
      </c>
      <c r="K9" s="69">
        <v>2</v>
      </c>
      <c r="L9" s="67">
        <v>1</v>
      </c>
      <c r="M9" s="68">
        <v>1</v>
      </c>
      <c r="N9" s="69">
        <v>1</v>
      </c>
      <c r="O9" s="69">
        <v>2</v>
      </c>
      <c r="P9" s="68">
        <v>1</v>
      </c>
      <c r="Q9" s="68">
        <v>1</v>
      </c>
      <c r="R9" s="68">
        <v>1</v>
      </c>
      <c r="S9" s="69">
        <v>2</v>
      </c>
      <c r="T9" s="69">
        <v>2</v>
      </c>
      <c r="U9" s="68">
        <v>1</v>
      </c>
      <c r="V9" s="68">
        <v>1</v>
      </c>
      <c r="W9" s="69">
        <v>1</v>
      </c>
      <c r="X9" s="69">
        <v>1</v>
      </c>
      <c r="Y9" s="68">
        <v>1</v>
      </c>
      <c r="Z9" s="68">
        <v>1</v>
      </c>
      <c r="AA9" s="67">
        <v>1</v>
      </c>
      <c r="AB9" s="68">
        <v>1</v>
      </c>
      <c r="AC9" s="67">
        <v>1</v>
      </c>
      <c r="AD9" s="114">
        <v>2</v>
      </c>
      <c r="AE9" s="19">
        <f>SUM(D9:AD9)</f>
        <v>32</v>
      </c>
      <c r="AF9" s="52" t="s">
        <v>29</v>
      </c>
      <c r="AI9" s="36" t="s">
        <v>31</v>
      </c>
      <c r="AJ9" s="5" t="s">
        <v>17</v>
      </c>
    </row>
    <row r="10" spans="2:36" s="5" customFormat="1" ht="19.8" x14ac:dyDescent="0.5">
      <c r="B10" s="7">
        <v>1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>
        <f>SUM(D10:AD10)</f>
        <v>0</v>
      </c>
      <c r="AF10" s="20" t="str">
        <f>IF(AE10&lt;8,"ปรับปรุง",IF(AE10&lt;16,"พอใช้",IF(AE10&lt;24,"ดี",IF(AE10&gt;=24,"ดีมาก"))))</f>
        <v>ปรับปรุง</v>
      </c>
      <c r="AI10" s="36" t="s">
        <v>32</v>
      </c>
      <c r="AJ10" s="5" t="s">
        <v>24</v>
      </c>
    </row>
    <row r="11" spans="2:36" s="5" customFormat="1" ht="19.8" x14ac:dyDescent="0.5">
      <c r="B11" s="7">
        <v>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>
        <f>SUM(D11:AD11)</f>
        <v>0</v>
      </c>
      <c r="AF11" s="20" t="str">
        <f t="shared" ref="AF11:AF40" si="0">IF(AE11&lt;8,"ปรับปรุง",IF(AE11&lt;16,"พอใช้",IF(AE11&lt;24,"ดี",IF(AE11&gt;=24,"ดีมาก"))))</f>
        <v>ปรับปรุง</v>
      </c>
      <c r="AI11" s="36" t="s">
        <v>33</v>
      </c>
      <c r="AJ11" s="5" t="s">
        <v>19</v>
      </c>
    </row>
    <row r="12" spans="2:36" s="5" customFormat="1" ht="19.8" x14ac:dyDescent="0.5">
      <c r="B12" s="7">
        <v>3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>
        <f>SUM(D12:AD12)</f>
        <v>0</v>
      </c>
      <c r="AF12" s="20" t="str">
        <f t="shared" si="0"/>
        <v>ปรับปรุง</v>
      </c>
    </row>
    <row r="13" spans="2:36" s="5" customFormat="1" ht="19.8" x14ac:dyDescent="0.5">
      <c r="B13" s="7">
        <v>4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>
        <f>SUM(D13:AD13)</f>
        <v>0</v>
      </c>
      <c r="AF13" s="20" t="str">
        <f t="shared" si="0"/>
        <v>ปรับปรุง</v>
      </c>
    </row>
    <row r="14" spans="2:36" s="5" customFormat="1" ht="19.8" x14ac:dyDescent="0.5">
      <c r="B14" s="7">
        <v>5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>
        <f>SUM(D14:AD14)</f>
        <v>0</v>
      </c>
      <c r="AF14" s="20" t="str">
        <f t="shared" si="0"/>
        <v>ปรับปรุง</v>
      </c>
    </row>
    <row r="15" spans="2:36" s="5" customFormat="1" ht="19.8" x14ac:dyDescent="0.5">
      <c r="B15" s="7">
        <v>6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>
        <f>SUM(D15:AD15)</f>
        <v>0</v>
      </c>
      <c r="AF15" s="20" t="str">
        <f t="shared" si="0"/>
        <v>ปรับปรุง</v>
      </c>
    </row>
    <row r="16" spans="2:36" s="5" customFormat="1" ht="19.8" x14ac:dyDescent="0.5">
      <c r="B16" s="7">
        <v>7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>
        <f>SUM(D16:AD16)</f>
        <v>0</v>
      </c>
      <c r="AF16" s="20" t="str">
        <f t="shared" si="0"/>
        <v>ปรับปรุง</v>
      </c>
    </row>
    <row r="17" spans="2:33" s="5" customFormat="1" ht="19.8" x14ac:dyDescent="0.5">
      <c r="B17" s="17">
        <v>8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7">
        <f>SUM(D17:AD17)</f>
        <v>0</v>
      </c>
      <c r="AF17" s="20" t="str">
        <f t="shared" si="0"/>
        <v>ปรับปรุง</v>
      </c>
    </row>
    <row r="18" spans="2:33" s="5" customFormat="1" ht="19.8" x14ac:dyDescent="0.5">
      <c r="B18" s="7">
        <v>9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>
        <f>SUM(D18:AD18)</f>
        <v>0</v>
      </c>
      <c r="AF18" s="20" t="str">
        <f t="shared" si="0"/>
        <v>ปรับปรุง</v>
      </c>
    </row>
    <row r="19" spans="2:33" s="5" customFormat="1" ht="19.8" x14ac:dyDescent="0.5">
      <c r="B19" s="7">
        <v>10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>
        <f>SUM(D19:AD19)</f>
        <v>0</v>
      </c>
      <c r="AF19" s="20" t="str">
        <f t="shared" si="0"/>
        <v>ปรับปรุง</v>
      </c>
    </row>
    <row r="20" spans="2:33" ht="19.8" x14ac:dyDescent="0.5">
      <c r="B20" s="7">
        <v>11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7">
        <f>SUM(D20:AD20)</f>
        <v>0</v>
      </c>
      <c r="AF20" s="20" t="str">
        <f t="shared" si="0"/>
        <v>ปรับปรุง</v>
      </c>
      <c r="AG20" s="35"/>
    </row>
    <row r="21" spans="2:33" ht="19.8" x14ac:dyDescent="0.5">
      <c r="B21" s="7">
        <v>12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7">
        <f>SUM(D21:AD21)</f>
        <v>0</v>
      </c>
      <c r="AF21" s="20" t="str">
        <f t="shared" si="0"/>
        <v>ปรับปรุง</v>
      </c>
      <c r="AG21" s="35"/>
    </row>
    <row r="22" spans="2:33" ht="19.8" x14ac:dyDescent="0.5">
      <c r="B22" s="7">
        <v>13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7">
        <f>SUM(D22:AD22)</f>
        <v>0</v>
      </c>
      <c r="AF22" s="20" t="str">
        <f t="shared" si="0"/>
        <v>ปรับปรุง</v>
      </c>
      <c r="AG22" s="35"/>
    </row>
    <row r="23" spans="2:33" ht="19.8" x14ac:dyDescent="0.5">
      <c r="B23" s="7">
        <v>14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7">
        <f>SUM(D23:AD23)</f>
        <v>0</v>
      </c>
      <c r="AF23" s="20" t="str">
        <f t="shared" si="0"/>
        <v>ปรับปรุง</v>
      </c>
      <c r="AG23" s="35"/>
    </row>
    <row r="24" spans="2:33" ht="19.8" x14ac:dyDescent="0.5">
      <c r="B24" s="7">
        <v>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7">
        <f>SUM(D24:AD24)</f>
        <v>0</v>
      </c>
      <c r="AF24" s="20" t="str">
        <f t="shared" si="0"/>
        <v>ปรับปรุง</v>
      </c>
      <c r="AG24" s="35"/>
    </row>
    <row r="25" spans="2:33" ht="19.8" x14ac:dyDescent="0.5">
      <c r="B25" s="7">
        <v>16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7">
        <f>SUM(D25:AD25)</f>
        <v>0</v>
      </c>
      <c r="AF25" s="20" t="str">
        <f t="shared" si="0"/>
        <v>ปรับปรุง</v>
      </c>
      <c r="AG25" s="35"/>
    </row>
    <row r="26" spans="2:33" ht="19.8" x14ac:dyDescent="0.5">
      <c r="B26" s="7">
        <v>17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7">
        <f>SUM(D26:AD26)</f>
        <v>0</v>
      </c>
      <c r="AF26" s="20" t="str">
        <f t="shared" si="0"/>
        <v>ปรับปรุง</v>
      </c>
      <c r="AG26" s="35"/>
    </row>
    <row r="27" spans="2:33" ht="19.8" x14ac:dyDescent="0.5">
      <c r="B27" s="7">
        <v>18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7">
        <f>SUM(D27:AD27)</f>
        <v>0</v>
      </c>
      <c r="AF27" s="20" t="str">
        <f t="shared" si="0"/>
        <v>ปรับปรุง</v>
      </c>
      <c r="AG27" s="35"/>
    </row>
    <row r="28" spans="2:33" ht="19.8" x14ac:dyDescent="0.5">
      <c r="B28" s="7">
        <v>19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7">
        <f>SUM(D28:AD28)</f>
        <v>0</v>
      </c>
      <c r="AF28" s="20" t="str">
        <f t="shared" si="0"/>
        <v>ปรับปรุง</v>
      </c>
      <c r="AG28" s="35"/>
    </row>
    <row r="29" spans="2:33" ht="19.8" x14ac:dyDescent="0.5">
      <c r="B29" s="7">
        <v>20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7">
        <f>SUM(D29:AD29)</f>
        <v>0</v>
      </c>
      <c r="AF29" s="20" t="str">
        <f t="shared" si="0"/>
        <v>ปรับปรุง</v>
      </c>
      <c r="AG29" s="35"/>
    </row>
    <row r="30" spans="2:33" ht="19.8" x14ac:dyDescent="0.5">
      <c r="B30" s="7">
        <v>21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7">
        <f>SUM(D30:AD30)</f>
        <v>0</v>
      </c>
      <c r="AF30" s="20" t="str">
        <f t="shared" si="0"/>
        <v>ปรับปรุง</v>
      </c>
      <c r="AG30" s="35"/>
    </row>
    <row r="31" spans="2:33" ht="19.8" x14ac:dyDescent="0.5">
      <c r="B31" s="7">
        <v>22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7">
        <f>SUM(D31:AD31)</f>
        <v>0</v>
      </c>
      <c r="AF31" s="20" t="str">
        <f t="shared" si="0"/>
        <v>ปรับปรุง</v>
      </c>
      <c r="AG31" s="35"/>
    </row>
    <row r="32" spans="2:33" ht="19.8" x14ac:dyDescent="0.5">
      <c r="B32" s="7">
        <v>23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7">
        <f>SUM(D32:AD32)</f>
        <v>0</v>
      </c>
      <c r="AF32" s="20" t="str">
        <f t="shared" si="0"/>
        <v>ปรับปรุง</v>
      </c>
      <c r="AG32" s="35"/>
    </row>
    <row r="33" spans="2:33" ht="19.8" x14ac:dyDescent="0.5">
      <c r="B33" s="7">
        <v>24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7">
        <f>SUM(D33:AD33)</f>
        <v>0</v>
      </c>
      <c r="AF33" s="20" t="str">
        <f t="shared" si="0"/>
        <v>ปรับปรุง</v>
      </c>
      <c r="AG33" s="35"/>
    </row>
    <row r="34" spans="2:33" ht="19.8" x14ac:dyDescent="0.5">
      <c r="B34" s="7">
        <v>25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7">
        <f>SUM(D34:AD34)</f>
        <v>0</v>
      </c>
      <c r="AF34" s="20" t="str">
        <f t="shared" si="0"/>
        <v>ปรับปรุง</v>
      </c>
      <c r="AG34" s="35"/>
    </row>
    <row r="35" spans="2:33" ht="19.8" x14ac:dyDescent="0.5">
      <c r="B35" s="7">
        <v>26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7">
        <f>SUM(D35:AD35)</f>
        <v>0</v>
      </c>
      <c r="AF35" s="20" t="str">
        <f t="shared" si="0"/>
        <v>ปรับปรุง</v>
      </c>
      <c r="AG35" s="35"/>
    </row>
    <row r="36" spans="2:33" ht="19.8" x14ac:dyDescent="0.5">
      <c r="B36" s="7">
        <v>27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7">
        <f>SUM(D36:AD36)</f>
        <v>0</v>
      </c>
      <c r="AF36" s="20" t="str">
        <f t="shared" si="0"/>
        <v>ปรับปรุง</v>
      </c>
      <c r="AG36" s="35"/>
    </row>
    <row r="37" spans="2:33" ht="19.8" x14ac:dyDescent="0.5">
      <c r="B37" s="7">
        <v>28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7">
        <f>SUM(D37:AD37)</f>
        <v>0</v>
      </c>
      <c r="AF37" s="20" t="str">
        <f t="shared" si="0"/>
        <v>ปรับปรุง</v>
      </c>
      <c r="AG37" s="35"/>
    </row>
    <row r="38" spans="2:33" ht="19.8" x14ac:dyDescent="0.5">
      <c r="B38" s="7">
        <v>29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7">
        <f>SUM(D38:AD38)</f>
        <v>0</v>
      </c>
      <c r="AF38" s="20" t="str">
        <f t="shared" si="0"/>
        <v>ปรับปรุง</v>
      </c>
      <c r="AG38" s="35"/>
    </row>
    <row r="39" spans="2:33" ht="19.8" x14ac:dyDescent="0.5">
      <c r="B39" s="7">
        <v>30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7">
        <f>SUM(D39:AD39)</f>
        <v>0</v>
      </c>
      <c r="AF39" s="20" t="str">
        <f t="shared" si="0"/>
        <v>ปรับปรุง</v>
      </c>
      <c r="AG39" s="35"/>
    </row>
    <row r="40" spans="2:33" s="16" customFormat="1" ht="23.4" x14ac:dyDescent="0.6">
      <c r="B40" s="82" t="s">
        <v>36</v>
      </c>
      <c r="C40" s="83"/>
      <c r="D40" s="45">
        <f>SUM(D10:D39)</f>
        <v>0</v>
      </c>
      <c r="E40" s="45">
        <f t="shared" ref="E40:AD40" si="1">SUM(E10:E39)</f>
        <v>0</v>
      </c>
      <c r="F40" s="45">
        <f t="shared" si="1"/>
        <v>0</v>
      </c>
      <c r="G40" s="45">
        <f t="shared" si="1"/>
        <v>0</v>
      </c>
      <c r="H40" s="45">
        <f t="shared" si="1"/>
        <v>0</v>
      </c>
      <c r="I40" s="45">
        <f t="shared" si="1"/>
        <v>0</v>
      </c>
      <c r="J40" s="45">
        <f t="shared" si="1"/>
        <v>0</v>
      </c>
      <c r="K40" s="45">
        <f t="shared" si="1"/>
        <v>0</v>
      </c>
      <c r="L40" s="45">
        <f t="shared" si="1"/>
        <v>0</v>
      </c>
      <c r="M40" s="45">
        <f t="shared" si="1"/>
        <v>0</v>
      </c>
      <c r="N40" s="45">
        <f t="shared" si="1"/>
        <v>0</v>
      </c>
      <c r="O40" s="45">
        <f t="shared" si="1"/>
        <v>0</v>
      </c>
      <c r="P40" s="45">
        <f t="shared" si="1"/>
        <v>0</v>
      </c>
      <c r="Q40" s="45">
        <f t="shared" si="1"/>
        <v>0</v>
      </c>
      <c r="R40" s="45">
        <f t="shared" si="1"/>
        <v>0</v>
      </c>
      <c r="S40" s="45">
        <f t="shared" si="1"/>
        <v>0</v>
      </c>
      <c r="T40" s="45">
        <f t="shared" si="1"/>
        <v>0</v>
      </c>
      <c r="U40" s="45">
        <f t="shared" si="1"/>
        <v>0</v>
      </c>
      <c r="V40" s="45">
        <f t="shared" si="1"/>
        <v>0</v>
      </c>
      <c r="W40" s="45">
        <f t="shared" si="1"/>
        <v>0</v>
      </c>
      <c r="X40" s="45">
        <f t="shared" si="1"/>
        <v>0</v>
      </c>
      <c r="Y40" s="45">
        <f t="shared" si="1"/>
        <v>0</v>
      </c>
      <c r="Z40" s="45">
        <f t="shared" si="1"/>
        <v>0</v>
      </c>
      <c r="AA40" s="45">
        <f t="shared" si="1"/>
        <v>0</v>
      </c>
      <c r="AB40" s="45">
        <f t="shared" si="1"/>
        <v>0</v>
      </c>
      <c r="AC40" s="45">
        <f t="shared" si="1"/>
        <v>0</v>
      </c>
      <c r="AD40" s="45">
        <f t="shared" si="1"/>
        <v>0</v>
      </c>
      <c r="AE40" s="53">
        <f>AVERAGE(AE10:AE39)</f>
        <v>0</v>
      </c>
      <c r="AF40" s="20" t="str">
        <f t="shared" si="0"/>
        <v>ปรับปรุง</v>
      </c>
    </row>
    <row r="43" spans="2:33" s="16" customFormat="1" ht="23.4" x14ac:dyDescent="0.6">
      <c r="C43" s="55" t="s">
        <v>39</v>
      </c>
      <c r="D43" s="55" t="s">
        <v>40</v>
      </c>
    </row>
    <row r="44" spans="2:33" x14ac:dyDescent="0.25">
      <c r="D44" s="56" t="s">
        <v>41</v>
      </c>
    </row>
  </sheetData>
  <mergeCells count="24">
    <mergeCell ref="W6:Z6"/>
    <mergeCell ref="W7:Z7"/>
    <mergeCell ref="AA6:AD6"/>
    <mergeCell ref="AA7:AD7"/>
    <mergeCell ref="B1:AF1"/>
    <mergeCell ref="B2:AF2"/>
    <mergeCell ref="B3:AF3"/>
    <mergeCell ref="P6:Q6"/>
    <mergeCell ref="P7:Q7"/>
    <mergeCell ref="R6:S6"/>
    <mergeCell ref="R7:S7"/>
    <mergeCell ref="T6:V6"/>
    <mergeCell ref="T7:V7"/>
    <mergeCell ref="B40:C40"/>
    <mergeCell ref="B5:B9"/>
    <mergeCell ref="AE5:AE8"/>
    <mergeCell ref="C5:C8"/>
    <mergeCell ref="D5:AD5"/>
    <mergeCell ref="D6:G6"/>
    <mergeCell ref="D7:G7"/>
    <mergeCell ref="H6:K6"/>
    <mergeCell ref="H7:K7"/>
    <mergeCell ref="L6:O6"/>
    <mergeCell ref="L7:O7"/>
  </mergeCells>
  <pageMargins left="0.11811023622047245" right="0.11811023622047245" top="0.55118110236220474" bottom="0.55118110236220474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opLeftCell="A28" workbookViewId="0">
      <selection activeCell="B39" sqref="B39"/>
    </sheetView>
  </sheetViews>
  <sheetFormatPr defaultRowHeight="13.8" x14ac:dyDescent="0.25"/>
  <cols>
    <col min="1" max="1" width="4.296875" customWidth="1"/>
    <col min="2" max="2" width="19" customWidth="1"/>
    <col min="3" max="3" width="16.09765625" customWidth="1"/>
    <col min="4" max="4" width="17.796875" customWidth="1"/>
    <col min="5" max="5" width="16.8984375" customWidth="1"/>
    <col min="6" max="8" width="15.8984375" customWidth="1"/>
    <col min="10" max="12" width="23.19921875" customWidth="1"/>
  </cols>
  <sheetData>
    <row r="1" spans="1:12" s="4" customFormat="1" ht="24" thickBot="1" x14ac:dyDescent="0.65">
      <c r="A1" s="95" t="s">
        <v>54</v>
      </c>
      <c r="B1" s="95"/>
      <c r="C1" s="95"/>
      <c r="D1" s="95"/>
      <c r="E1" s="95"/>
      <c r="F1" s="95"/>
      <c r="G1" s="95"/>
      <c r="H1" s="95"/>
      <c r="J1" s="32" t="s">
        <v>26</v>
      </c>
      <c r="K1" s="30" t="s">
        <v>77</v>
      </c>
      <c r="L1" s="5"/>
    </row>
    <row r="2" spans="1:12" s="4" customFormat="1" ht="25.2" customHeight="1" thickBot="1" x14ac:dyDescent="0.45">
      <c r="A2" s="111" t="s">
        <v>0</v>
      </c>
      <c r="B2" s="111"/>
      <c r="C2" s="111"/>
      <c r="D2" s="111"/>
      <c r="E2" s="111"/>
      <c r="F2" s="111"/>
      <c r="G2" s="111"/>
      <c r="H2" s="111"/>
      <c r="J2" s="11" t="s">
        <v>6</v>
      </c>
      <c r="K2" s="13" t="s">
        <v>60</v>
      </c>
      <c r="L2" s="12" t="s">
        <v>7</v>
      </c>
    </row>
    <row r="3" spans="1:12" s="4" customFormat="1" ht="19.2" customHeight="1" thickBot="1" x14ac:dyDescent="0.45">
      <c r="A3" s="110" t="s">
        <v>88</v>
      </c>
      <c r="B3" s="110"/>
      <c r="C3" s="110"/>
      <c r="D3" s="110"/>
      <c r="E3" s="110"/>
      <c r="F3" s="110"/>
      <c r="G3" s="110"/>
      <c r="H3" s="110"/>
      <c r="J3" s="9" t="s">
        <v>8</v>
      </c>
      <c r="K3" s="14" t="s">
        <v>80</v>
      </c>
      <c r="L3" s="10" t="s">
        <v>9</v>
      </c>
    </row>
    <row r="4" spans="1:12" ht="19.2" customHeight="1" thickBot="1" x14ac:dyDescent="0.3">
      <c r="A4" s="70" t="str">
        <f>(((('ม.3 รายบุคคล'!B4))))</f>
        <v>โรงเรียน …………………...................................................... ห้อง ม.3/ ……….</v>
      </c>
      <c r="J4" s="9" t="s">
        <v>10</v>
      </c>
      <c r="K4" s="14" t="s">
        <v>81</v>
      </c>
      <c r="L4" s="10" t="s">
        <v>11</v>
      </c>
    </row>
    <row r="5" spans="1:12" ht="19.2" customHeight="1" thickBot="1" x14ac:dyDescent="0.3">
      <c r="A5" s="54" t="s">
        <v>55</v>
      </c>
      <c r="J5" s="9" t="s">
        <v>12</v>
      </c>
      <c r="K5" s="14" t="s">
        <v>82</v>
      </c>
      <c r="L5" s="10" t="s">
        <v>13</v>
      </c>
    </row>
    <row r="6" spans="1:12" s="5" customFormat="1" ht="22.2" customHeight="1" thickBot="1" x14ac:dyDescent="0.55000000000000004">
      <c r="A6" s="84" t="s">
        <v>1</v>
      </c>
      <c r="B6" s="84" t="s">
        <v>2</v>
      </c>
      <c r="C6" s="90" t="s">
        <v>16</v>
      </c>
      <c r="D6" s="91"/>
      <c r="E6" s="91"/>
      <c r="F6" s="92" t="s">
        <v>34</v>
      </c>
      <c r="G6" s="93"/>
      <c r="H6" s="94"/>
      <c r="J6" s="9" t="s">
        <v>14</v>
      </c>
      <c r="K6" s="14" t="s">
        <v>62</v>
      </c>
      <c r="L6" s="10" t="s">
        <v>15</v>
      </c>
    </row>
    <row r="7" spans="1:12" s="5" customFormat="1" ht="22.8" customHeight="1" x14ac:dyDescent="0.5">
      <c r="A7" s="85"/>
      <c r="B7" s="85"/>
      <c r="C7" s="17" t="s">
        <v>17</v>
      </c>
      <c r="D7" s="17" t="s">
        <v>18</v>
      </c>
      <c r="E7" s="18" t="s">
        <v>19</v>
      </c>
      <c r="F7" s="39" t="s">
        <v>17</v>
      </c>
      <c r="G7" s="41" t="s">
        <v>18</v>
      </c>
      <c r="H7" s="43" t="s">
        <v>19</v>
      </c>
    </row>
    <row r="8" spans="1:12" s="5" customFormat="1" ht="19.8" customHeight="1" x14ac:dyDescent="0.6">
      <c r="A8" s="85"/>
      <c r="B8" s="86"/>
      <c r="C8" s="15" t="s">
        <v>20</v>
      </c>
      <c r="D8" s="21" t="s">
        <v>21</v>
      </c>
      <c r="E8" s="37" t="s">
        <v>22</v>
      </c>
      <c r="F8" s="40" t="s">
        <v>20</v>
      </c>
      <c r="G8" s="42" t="s">
        <v>21</v>
      </c>
      <c r="H8" s="44" t="s">
        <v>22</v>
      </c>
    </row>
    <row r="9" spans="1:12" s="5" customFormat="1" ht="24" thickBot="1" x14ac:dyDescent="0.65">
      <c r="A9" s="86"/>
      <c r="B9" s="25" t="s">
        <v>25</v>
      </c>
      <c r="C9" s="27">
        <f>SUM('ม.3 รายบุคคล'!D9,'ม.3 รายบุคคล'!E9,'ม.3 รายบุคคล'!I9,'ม.3 รายบุคคล'!L9,'ม.3 รายบุคคล'!AA9,'ม.3 รายบุคคล'!AC9)</f>
        <v>6</v>
      </c>
      <c r="D9" s="29">
        <f>SUM('ม.3 รายบุคคล'!F9:H9,'ม.3 รายบุคคล'!M9,'ม.3 รายบุคคล'!P9:R9,'ม.3 รายบุคคล'!U9:V9,'ม.3 รายบุคคล'!Y9:Z9,'ม.3 รายบุคคล'!AB9)</f>
        <v>12</v>
      </c>
      <c r="E9" s="38">
        <f>SUM('ม.3 รายบุคคล'!J9:K9,'ม.3 รายบุคคล'!N9:O9,'ม.3 รายบุคคล'!S9:T9,'ม.3 รายบุคคล'!W9:X9,'ม.3 รายบุคคล'!AD9)</f>
        <v>14</v>
      </c>
      <c r="F9" s="115">
        <v>6</v>
      </c>
      <c r="G9" s="116">
        <v>12</v>
      </c>
      <c r="H9" s="117">
        <v>14</v>
      </c>
      <c r="J9" s="31" t="s">
        <v>27</v>
      </c>
      <c r="K9" s="34" t="s">
        <v>78</v>
      </c>
    </row>
    <row r="10" spans="1:12" s="5" customFormat="1" ht="24" thickBot="1" x14ac:dyDescent="0.55000000000000004">
      <c r="A10" s="7">
        <v>1</v>
      </c>
      <c r="B10" s="25">
        <f>(((('ม.3 รายบุคคล'!C10))))</f>
        <v>0</v>
      </c>
      <c r="C10" s="118">
        <f>SUM('ม.3 รายบุคคล'!D10,'ม.3 รายบุคคล'!E10,'ม.3 รายบุคคล'!I10,'ม.3 รายบุคคล'!L10,'ม.3 รายบุคคล'!AA10,'ม.3 รายบุคคล'!AC10)</f>
        <v>0</v>
      </c>
      <c r="D10" s="118">
        <f>SUM('ม.3 รายบุคคล'!F10:H10,'ม.3 รายบุคคล'!M10,'ม.3 รายบุคคล'!P10:R10,'ม.3 รายบุคคล'!U10:V10,'ม.3 รายบุคคล'!Y10:Z10,'ม.3 รายบุคคล'!AB10)</f>
        <v>0</v>
      </c>
      <c r="E10" s="119">
        <f>SUM('ม.3 รายบุคคล'!J10:K10,'ม.3 รายบุคคล'!N10:O10,'ม.3 รายบุคคล'!S10:T10,'ม.3 รายบุคคล'!W10:X10,'ม.3 รายบุคคล'!AD10)</f>
        <v>0</v>
      </c>
      <c r="F10" s="15" t="str">
        <f>IF(C10&lt;1,"ปรับปรุง",IF(C10&lt;3,"พอใช้",IF(C10&lt;5,"ดี",IF(C10&gt;=5,"ดีมาก"))))</f>
        <v>ปรับปรุง</v>
      </c>
      <c r="G10" s="15" t="str">
        <f>IF(D10&lt;4,"ปรับปรุง",IF(D10&lt;6,"พอใช้",IF(D10&lt;9,"ดี",IF(D10&gt;=9,"ดีมาก"))))</f>
        <v>ปรับปรุง</v>
      </c>
      <c r="H10" s="15" t="str">
        <f>IF(E10&lt;4,"ปรับปรุง",IF(E10&lt;7,"พอใช้",IF(E10&lt;11,"ดี",IF(E10&gt;=11,"ดีมาก"))))</f>
        <v>ปรับปรุง</v>
      </c>
      <c r="J10" s="11" t="s">
        <v>6</v>
      </c>
      <c r="K10" s="13" t="s">
        <v>59</v>
      </c>
      <c r="L10" s="12" t="s">
        <v>7</v>
      </c>
    </row>
    <row r="11" spans="1:12" s="5" customFormat="1" ht="24" thickBot="1" x14ac:dyDescent="0.55000000000000004">
      <c r="A11" s="7">
        <v>2</v>
      </c>
      <c r="B11" s="25">
        <f>(((('ม.3 รายบุคคล'!C11))))</f>
        <v>0</v>
      </c>
      <c r="C11" s="118">
        <f>SUM('ม.3 รายบุคคล'!D11,'ม.3 รายบุคคล'!E11,'ม.3 รายบุคคล'!I11,'ม.3 รายบุคคล'!L11,'ม.3 รายบุคคล'!AA11,'ม.3 รายบุคคล'!AC11)</f>
        <v>0</v>
      </c>
      <c r="D11" s="118">
        <f>SUM('ม.3 รายบุคคล'!F11:H11,'ม.3 รายบุคคล'!M11,'ม.3 รายบุคคล'!P11:R11,'ม.3 รายบุคคล'!U11:V11,'ม.3 รายบุคคล'!Y11:Z11,'ม.3 รายบุคคล'!AB11)</f>
        <v>0</v>
      </c>
      <c r="E11" s="119">
        <f>SUM('ม.3 รายบุคคล'!J11:K11,'ม.3 รายบุคคล'!N11:O11,'ม.3 รายบุคคล'!S11:T11,'ม.3 รายบุคคล'!W11:X11,'ม.3 รายบุคคล'!AD11)</f>
        <v>0</v>
      </c>
      <c r="F11" s="15" t="str">
        <f t="shared" ref="F11:F40" si="0">IF(C11&lt;1,"ปรับปรุง",IF(C11&lt;3,"พอใช้",IF(C11&lt;5,"ดี",IF(C11&gt;=5,"ดีมาก"))))</f>
        <v>ปรับปรุง</v>
      </c>
      <c r="G11" s="15" t="str">
        <f t="shared" ref="G11:G40" si="1">IF(D11&lt;4,"ปรับปรุง",IF(D11&lt;6,"พอใช้",IF(D11&lt;9,"ดี",IF(D11&gt;=9,"ดีมาก"))))</f>
        <v>ปรับปรุง</v>
      </c>
      <c r="H11" s="15" t="str">
        <f t="shared" ref="H11:H40" si="2">IF(E11&lt;4,"ปรับปรุง",IF(E11&lt;7,"พอใช้",IF(E11&lt;11,"ดี",IF(E11&gt;=11,"ดีมาก"))))</f>
        <v>ปรับปรุง</v>
      </c>
      <c r="J11" s="9" t="s">
        <v>8</v>
      </c>
      <c r="K11" s="14" t="s">
        <v>83</v>
      </c>
      <c r="L11" s="10" t="s">
        <v>9</v>
      </c>
    </row>
    <row r="12" spans="1:12" s="5" customFormat="1" ht="24" thickBot="1" x14ac:dyDescent="0.55000000000000004">
      <c r="A12" s="7">
        <v>3</v>
      </c>
      <c r="B12" s="25">
        <f>(((('ม.3 รายบุคคล'!C12))))</f>
        <v>0</v>
      </c>
      <c r="C12" s="118">
        <f>SUM('ม.3 รายบุคคล'!D12,'ม.3 รายบุคคล'!E12,'ม.3 รายบุคคล'!I12,'ม.3 รายบุคคล'!L12,'ม.3 รายบุคคล'!AA12,'ม.3 รายบุคคล'!AC12)</f>
        <v>0</v>
      </c>
      <c r="D12" s="118">
        <f>SUM('ม.3 รายบุคคล'!F12:H12,'ม.3 รายบุคคล'!M12,'ม.3 รายบุคคล'!P12:R12,'ม.3 รายบุคคล'!U12:V12,'ม.3 รายบุคคล'!Y12:Z12,'ม.3 รายบุคคล'!AB12)</f>
        <v>0</v>
      </c>
      <c r="E12" s="119">
        <f>SUM('ม.3 รายบุคคล'!J12:K12,'ม.3 รายบุคคล'!N12:O12,'ม.3 รายบุคคล'!S12:T12,'ม.3 รายบุคคล'!W12:X12,'ม.3 รายบุคคล'!AD12)</f>
        <v>0</v>
      </c>
      <c r="F12" s="15" t="str">
        <f t="shared" si="0"/>
        <v>ปรับปรุง</v>
      </c>
      <c r="G12" s="15" t="str">
        <f t="shared" si="1"/>
        <v>ปรับปรุง</v>
      </c>
      <c r="H12" s="15" t="str">
        <f t="shared" si="2"/>
        <v>ปรับปรุง</v>
      </c>
      <c r="J12" s="9" t="s">
        <v>10</v>
      </c>
      <c r="K12" s="14" t="s">
        <v>84</v>
      </c>
      <c r="L12" s="10" t="s">
        <v>11</v>
      </c>
    </row>
    <row r="13" spans="1:12" s="5" customFormat="1" ht="24" thickBot="1" x14ac:dyDescent="0.55000000000000004">
      <c r="A13" s="7">
        <v>4</v>
      </c>
      <c r="B13" s="25">
        <f>(((('ม.3 รายบุคคล'!C13))))</f>
        <v>0</v>
      </c>
      <c r="C13" s="118">
        <f>SUM('ม.3 รายบุคคล'!D13,'ม.3 รายบุคคล'!E13,'ม.3 รายบุคคล'!I13,'ม.3 รายบุคคล'!L13,'ม.3 รายบุคคล'!AA13,'ม.3 รายบุคคล'!AC13)</f>
        <v>0</v>
      </c>
      <c r="D13" s="118">
        <f>SUM('ม.3 รายบุคคล'!F13:H13,'ม.3 รายบุคคล'!M13,'ม.3 รายบุคคล'!P13:R13,'ม.3 รายบุคคล'!U13:V13,'ม.3 รายบุคคล'!Y13:Z13,'ม.3 รายบุคคล'!AB13)</f>
        <v>0</v>
      </c>
      <c r="E13" s="119">
        <f>SUM('ม.3 รายบุคคล'!J13:K13,'ม.3 รายบุคคล'!N13:O13,'ม.3 รายบุคคล'!S13:T13,'ม.3 รายบุคคล'!W13:X13,'ม.3 รายบุคคล'!AD13)</f>
        <v>0</v>
      </c>
      <c r="F13" s="15" t="str">
        <f t="shared" si="0"/>
        <v>ปรับปรุง</v>
      </c>
      <c r="G13" s="15" t="str">
        <f t="shared" si="1"/>
        <v>ปรับปรุง</v>
      </c>
      <c r="H13" s="15" t="str">
        <f t="shared" si="2"/>
        <v>ปรับปรุง</v>
      </c>
      <c r="J13" s="9" t="s">
        <v>12</v>
      </c>
      <c r="K13" s="14" t="s">
        <v>61</v>
      </c>
      <c r="L13" s="10" t="s">
        <v>13</v>
      </c>
    </row>
    <row r="14" spans="1:12" s="5" customFormat="1" ht="24" thickBot="1" x14ac:dyDescent="0.55000000000000004">
      <c r="A14" s="7">
        <v>5</v>
      </c>
      <c r="B14" s="25">
        <f>(((('ม.3 รายบุคคล'!C14))))</f>
        <v>0</v>
      </c>
      <c r="C14" s="118">
        <f>SUM('ม.3 รายบุคคล'!D14,'ม.3 รายบุคคล'!E14,'ม.3 รายบุคคล'!I14,'ม.3 รายบุคคล'!L14,'ม.3 รายบุคคล'!AA14,'ม.3 รายบุคคล'!AC14)</f>
        <v>0</v>
      </c>
      <c r="D14" s="118">
        <f>SUM('ม.3 รายบุคคล'!F14:H14,'ม.3 รายบุคคล'!M14,'ม.3 รายบุคคล'!P14:R14,'ม.3 รายบุคคล'!U14:V14,'ม.3 รายบุคคล'!Y14:Z14,'ม.3 รายบุคคล'!AB14)</f>
        <v>0</v>
      </c>
      <c r="E14" s="119">
        <f>SUM('ม.3 รายบุคคล'!J14:K14,'ม.3 รายบุคคล'!N14:O14,'ม.3 รายบุคคล'!S14:T14,'ม.3 รายบุคคล'!W14:X14,'ม.3 รายบุคคล'!AD14)</f>
        <v>0</v>
      </c>
      <c r="F14" s="15" t="str">
        <f t="shared" si="0"/>
        <v>ปรับปรุง</v>
      </c>
      <c r="G14" s="15" t="str">
        <f t="shared" si="1"/>
        <v>ปรับปรุง</v>
      </c>
      <c r="H14" s="15" t="str">
        <f t="shared" si="2"/>
        <v>ปรับปรุง</v>
      </c>
      <c r="J14" s="9" t="s">
        <v>14</v>
      </c>
      <c r="K14" s="14" t="s">
        <v>64</v>
      </c>
      <c r="L14" s="10" t="s">
        <v>15</v>
      </c>
    </row>
    <row r="15" spans="1:12" s="5" customFormat="1" ht="23.4" x14ac:dyDescent="0.5">
      <c r="A15" s="7">
        <v>6</v>
      </c>
      <c r="B15" s="25">
        <f>(((('ม.3 รายบุคคล'!C15))))</f>
        <v>0</v>
      </c>
      <c r="C15" s="118">
        <f>SUM('ม.3 รายบุคคล'!D15,'ม.3 รายบุคคล'!E15,'ม.3 รายบุคคล'!I15,'ม.3 รายบุคคล'!L15,'ม.3 รายบุคคล'!AA15,'ม.3 รายบุคคล'!AC15)</f>
        <v>0</v>
      </c>
      <c r="D15" s="118">
        <f>SUM('ม.3 รายบุคคล'!F15:H15,'ม.3 รายบุคคล'!M15,'ม.3 รายบุคคล'!P15:R15,'ม.3 รายบุคคล'!U15:V15,'ม.3 รายบุคคล'!Y15:Z15,'ม.3 รายบุคคล'!AB15)</f>
        <v>0</v>
      </c>
      <c r="E15" s="119">
        <f>SUM('ม.3 รายบุคคล'!J15:K15,'ม.3 รายบุคคล'!N15:O15,'ม.3 รายบุคคล'!S15:T15,'ม.3 รายบุคคล'!W15:X15,'ม.3 รายบุคคล'!AD15)</f>
        <v>0</v>
      </c>
      <c r="F15" s="15" t="str">
        <f t="shared" si="0"/>
        <v>ปรับปรุง</v>
      </c>
      <c r="G15" s="15" t="str">
        <f t="shared" si="1"/>
        <v>ปรับปรุง</v>
      </c>
      <c r="H15" s="15" t="str">
        <f t="shared" si="2"/>
        <v>ปรับปรุง</v>
      </c>
      <c r="J15"/>
      <c r="K15"/>
      <c r="L15"/>
    </row>
    <row r="16" spans="1:12" s="5" customFormat="1" ht="23.4" x14ac:dyDescent="0.5">
      <c r="A16" s="7">
        <v>7</v>
      </c>
      <c r="B16" s="25">
        <f>(((('ม.3 รายบุคคล'!C16))))</f>
        <v>0</v>
      </c>
      <c r="C16" s="118">
        <f>SUM('ม.3 รายบุคคล'!D16,'ม.3 รายบุคคล'!E16,'ม.3 รายบุคคล'!I16,'ม.3 รายบุคคล'!L16,'ม.3 รายบุคคล'!AA16,'ม.3 รายบุคคล'!AC16)</f>
        <v>0</v>
      </c>
      <c r="D16" s="118">
        <f>SUM('ม.3 รายบุคคล'!F16:H16,'ม.3 รายบุคคล'!M16,'ม.3 รายบุคคล'!P16:R16,'ม.3 รายบุคคล'!U16:V16,'ม.3 รายบุคคล'!Y16:Z16,'ม.3 รายบุคคล'!AB16)</f>
        <v>0</v>
      </c>
      <c r="E16" s="119">
        <f>SUM('ม.3 รายบุคคล'!J16:K16,'ม.3 รายบุคคล'!N16:O16,'ม.3 รายบุคคล'!S16:T16,'ม.3 รายบุคคล'!W16:X16,'ม.3 รายบุคคล'!AD16)</f>
        <v>0</v>
      </c>
      <c r="F16" s="15" t="str">
        <f t="shared" si="0"/>
        <v>ปรับปรุง</v>
      </c>
      <c r="G16" s="15" t="str">
        <f t="shared" si="1"/>
        <v>ปรับปรุง</v>
      </c>
      <c r="H16" s="15" t="str">
        <f t="shared" si="2"/>
        <v>ปรับปรุง</v>
      </c>
      <c r="J16"/>
      <c r="K16"/>
      <c r="L16"/>
    </row>
    <row r="17" spans="1:12" s="5" customFormat="1" ht="24" thickBot="1" x14ac:dyDescent="0.55000000000000004">
      <c r="A17" s="7">
        <v>8</v>
      </c>
      <c r="B17" s="25">
        <f>(((('ม.3 รายบุคคล'!C17))))</f>
        <v>0</v>
      </c>
      <c r="C17" s="118">
        <f>SUM('ม.3 รายบุคคล'!D17,'ม.3 รายบุคคล'!E17,'ม.3 รายบุคคล'!I17,'ม.3 รายบุคคล'!L17,'ม.3 รายบุคคล'!AA17,'ม.3 รายบุคคล'!AC17)</f>
        <v>0</v>
      </c>
      <c r="D17" s="118">
        <f>SUM('ม.3 รายบุคคล'!F17:H17,'ม.3 รายบุคคล'!M17,'ม.3 รายบุคคล'!P17:R17,'ม.3 รายบุคคล'!U17:V17,'ม.3 รายบุคคล'!Y17:Z17,'ม.3 รายบุคคล'!AB17)</f>
        <v>0</v>
      </c>
      <c r="E17" s="119">
        <f>SUM('ม.3 รายบุคคล'!J17:K17,'ม.3 รายบุคคล'!N17:O17,'ม.3 รายบุคคล'!S17:T17,'ม.3 รายบุคคล'!W17:X17,'ม.3 รายบุคคล'!AD17)</f>
        <v>0</v>
      </c>
      <c r="F17" s="15" t="str">
        <f t="shared" si="0"/>
        <v>ปรับปรุง</v>
      </c>
      <c r="G17" s="15" t="str">
        <f t="shared" si="1"/>
        <v>ปรับปรุง</v>
      </c>
      <c r="H17" s="15" t="str">
        <f t="shared" si="2"/>
        <v>ปรับปรุง</v>
      </c>
      <c r="J17" s="33" t="s">
        <v>28</v>
      </c>
      <c r="K17" t="s">
        <v>79</v>
      </c>
      <c r="L17"/>
    </row>
    <row r="18" spans="1:12" s="5" customFormat="1" ht="24" thickBot="1" x14ac:dyDescent="0.55000000000000004">
      <c r="A18" s="7">
        <v>9</v>
      </c>
      <c r="B18" s="25">
        <f>(((('ม.3 รายบุคคล'!C18))))</f>
        <v>0</v>
      </c>
      <c r="C18" s="118">
        <f>SUM('ม.3 รายบุคคล'!D18,'ม.3 รายบุคคล'!E18,'ม.3 รายบุคคล'!I18,'ม.3 รายบุคคล'!L18,'ม.3 รายบุคคล'!AA18,'ม.3 รายบุคคล'!AC18)</f>
        <v>0</v>
      </c>
      <c r="D18" s="118">
        <f>SUM('ม.3 รายบุคคล'!F18:H18,'ม.3 รายบุคคล'!M18,'ม.3 รายบุคคล'!P18:R18,'ม.3 รายบุคคล'!U18:V18,'ม.3 รายบุคคล'!Y18:Z18,'ม.3 รายบุคคล'!AB18)</f>
        <v>0</v>
      </c>
      <c r="E18" s="119">
        <f>SUM('ม.3 รายบุคคล'!J18:K18,'ม.3 รายบุคคล'!N18:O18,'ม.3 รายบุคคล'!S18:T18,'ม.3 รายบุคคล'!W18:X18,'ม.3 รายบุคคล'!AD18)</f>
        <v>0</v>
      </c>
      <c r="F18" s="15" t="str">
        <f t="shared" si="0"/>
        <v>ปรับปรุง</v>
      </c>
      <c r="G18" s="15" t="str">
        <f t="shared" si="1"/>
        <v>ปรับปรุง</v>
      </c>
      <c r="H18" s="15" t="str">
        <f t="shared" si="2"/>
        <v>ปรับปรุง</v>
      </c>
      <c r="J18" s="11" t="s">
        <v>6</v>
      </c>
      <c r="K18" s="13" t="s">
        <v>59</v>
      </c>
      <c r="L18" s="12" t="s">
        <v>7</v>
      </c>
    </row>
    <row r="19" spans="1:12" ht="24" thickBot="1" x14ac:dyDescent="0.3">
      <c r="A19" s="7">
        <v>10</v>
      </c>
      <c r="B19" s="25">
        <f>(((('ม.3 รายบุคคล'!C19))))</f>
        <v>0</v>
      </c>
      <c r="C19" s="118">
        <f>SUM('ม.3 รายบุคคล'!D19,'ม.3 รายบุคคล'!E19,'ม.3 รายบุคคล'!I19,'ม.3 รายบุคคล'!L19,'ม.3 รายบุคคล'!AA19,'ม.3 รายบุคคล'!AC19)</f>
        <v>0</v>
      </c>
      <c r="D19" s="118">
        <f>SUM('ม.3 รายบุคคล'!F19:H19,'ม.3 รายบุคคล'!M19,'ม.3 รายบุคคล'!P19:R19,'ม.3 รายบุคคล'!U19:V19,'ม.3 รายบุคคล'!Y19:Z19,'ม.3 รายบุคคล'!AB19)</f>
        <v>0</v>
      </c>
      <c r="E19" s="119">
        <f>SUM('ม.3 รายบุคคล'!J19:K19,'ม.3 รายบุคคล'!N19:O19,'ม.3 รายบุคคล'!S19:T19,'ม.3 รายบุคคล'!W19:X19,'ม.3 รายบุคคล'!AD19)</f>
        <v>0</v>
      </c>
      <c r="F19" s="15" t="str">
        <f t="shared" si="0"/>
        <v>ปรับปรุง</v>
      </c>
      <c r="G19" s="15" t="str">
        <f t="shared" si="1"/>
        <v>ปรับปรุง</v>
      </c>
      <c r="H19" s="15" t="str">
        <f t="shared" si="2"/>
        <v>ปรับปรุง</v>
      </c>
      <c r="J19" s="9" t="s">
        <v>8</v>
      </c>
      <c r="K19" s="14" t="s">
        <v>85</v>
      </c>
      <c r="L19" s="10" t="s">
        <v>9</v>
      </c>
    </row>
    <row r="20" spans="1:12" ht="24" thickBot="1" x14ac:dyDescent="0.3">
      <c r="A20" s="7">
        <v>11</v>
      </c>
      <c r="B20" s="25">
        <f>(((('ม.3 รายบุคคล'!C20))))</f>
        <v>0</v>
      </c>
      <c r="C20" s="118">
        <f>SUM('ม.3 รายบุคคล'!D20,'ม.3 รายบุคคล'!E20,'ม.3 รายบุคคล'!I20,'ม.3 รายบุคคล'!L20,'ม.3 รายบุคคล'!AA20,'ม.3 รายบุคคล'!AC20)</f>
        <v>0</v>
      </c>
      <c r="D20" s="118">
        <f>SUM('ม.3 รายบุคคล'!F20:H20,'ม.3 รายบุคคล'!M20,'ม.3 รายบุคคล'!P20:R20,'ม.3 รายบุคคล'!U20:V20,'ม.3 รายบุคคล'!Y20:Z20,'ม.3 รายบุคคล'!AB20)</f>
        <v>0</v>
      </c>
      <c r="E20" s="119">
        <f>SUM('ม.3 รายบุคคล'!J20:K20,'ม.3 รายบุคคล'!N20:O20,'ม.3 รายบุคคล'!S20:T20,'ม.3 รายบุคคล'!W20:X20,'ม.3 รายบุคคล'!AD20)</f>
        <v>0</v>
      </c>
      <c r="F20" s="15" t="str">
        <f t="shared" si="0"/>
        <v>ปรับปรุง</v>
      </c>
      <c r="G20" s="15" t="str">
        <f t="shared" si="1"/>
        <v>ปรับปรุง</v>
      </c>
      <c r="H20" s="15" t="str">
        <f t="shared" si="2"/>
        <v>ปรับปรุง</v>
      </c>
      <c r="J20" s="9" t="s">
        <v>10</v>
      </c>
      <c r="K20" s="14" t="s">
        <v>86</v>
      </c>
      <c r="L20" s="10" t="s">
        <v>11</v>
      </c>
    </row>
    <row r="21" spans="1:12" ht="24" thickBot="1" x14ac:dyDescent="0.3">
      <c r="A21" s="7">
        <v>12</v>
      </c>
      <c r="B21" s="25">
        <f>(((('ม.3 รายบุคคล'!C21))))</f>
        <v>0</v>
      </c>
      <c r="C21" s="118">
        <f>SUM('ม.3 รายบุคคล'!D21,'ม.3 รายบุคคล'!E21,'ม.3 รายบุคคล'!I21,'ม.3 รายบุคคล'!L21,'ม.3 รายบุคคล'!AA21,'ม.3 รายบุคคล'!AC21)</f>
        <v>0</v>
      </c>
      <c r="D21" s="118">
        <f>SUM('ม.3 รายบุคคล'!F21:H21,'ม.3 รายบุคคล'!M21,'ม.3 รายบุคคล'!P21:R21,'ม.3 รายบุคคล'!U21:V21,'ม.3 รายบุคคล'!Y21:Z21,'ม.3 รายบุคคล'!AB21)</f>
        <v>0</v>
      </c>
      <c r="E21" s="119">
        <f>SUM('ม.3 รายบุคคล'!J21:K21,'ม.3 รายบุคคล'!N21:O21,'ม.3 รายบุคคล'!S21:T21,'ม.3 รายบุคคล'!W21:X21,'ม.3 รายบุคคล'!AD21)</f>
        <v>0</v>
      </c>
      <c r="F21" s="15" t="str">
        <f t="shared" si="0"/>
        <v>ปรับปรุง</v>
      </c>
      <c r="G21" s="15" t="str">
        <f t="shared" si="1"/>
        <v>ปรับปรุง</v>
      </c>
      <c r="H21" s="15" t="str">
        <f t="shared" si="2"/>
        <v>ปรับปรุง</v>
      </c>
      <c r="J21" s="9" t="s">
        <v>12</v>
      </c>
      <c r="K21" s="14" t="s">
        <v>63</v>
      </c>
      <c r="L21" s="10" t="s">
        <v>13</v>
      </c>
    </row>
    <row r="22" spans="1:12" ht="24" thickBot="1" x14ac:dyDescent="0.3">
      <c r="A22" s="7">
        <v>13</v>
      </c>
      <c r="B22" s="25">
        <f>(((('ม.3 รายบุคคล'!C22))))</f>
        <v>0</v>
      </c>
      <c r="C22" s="118">
        <f>SUM('ม.3 รายบุคคล'!D22,'ม.3 รายบุคคล'!E22,'ม.3 รายบุคคล'!I22,'ม.3 รายบุคคล'!L22,'ม.3 รายบุคคล'!AA22,'ม.3 รายบุคคล'!AC22)</f>
        <v>0</v>
      </c>
      <c r="D22" s="118">
        <f>SUM('ม.3 รายบุคคล'!F22:H22,'ม.3 รายบุคคล'!M22,'ม.3 รายบุคคล'!P22:R22,'ม.3 รายบุคคล'!U22:V22,'ม.3 รายบุคคล'!Y22:Z22,'ม.3 รายบุคคล'!AB22)</f>
        <v>0</v>
      </c>
      <c r="E22" s="119">
        <f>SUM('ม.3 รายบุคคล'!J22:K22,'ม.3 รายบุคคล'!N22:O22,'ม.3 รายบุคคล'!S22:T22,'ม.3 รายบุคคล'!W22:X22,'ม.3 รายบุคคล'!AD22)</f>
        <v>0</v>
      </c>
      <c r="F22" s="15" t="str">
        <f t="shared" si="0"/>
        <v>ปรับปรุง</v>
      </c>
      <c r="G22" s="15" t="str">
        <f t="shared" si="1"/>
        <v>ปรับปรุง</v>
      </c>
      <c r="H22" s="15" t="str">
        <f t="shared" si="2"/>
        <v>ปรับปรุง</v>
      </c>
      <c r="J22" s="9" t="s">
        <v>14</v>
      </c>
      <c r="K22" s="14" t="s">
        <v>64</v>
      </c>
      <c r="L22" s="10" t="s">
        <v>15</v>
      </c>
    </row>
    <row r="23" spans="1:12" ht="23.4" x14ac:dyDescent="0.25">
      <c r="A23" s="7">
        <v>14</v>
      </c>
      <c r="B23" s="25">
        <f>(((('ม.3 รายบุคคล'!C23))))</f>
        <v>0</v>
      </c>
      <c r="C23" s="118">
        <f>SUM('ม.3 รายบุคคล'!D23,'ม.3 รายบุคคล'!E23,'ม.3 รายบุคคล'!I23,'ม.3 รายบุคคล'!L23,'ม.3 รายบุคคล'!AA23,'ม.3 รายบุคคล'!AC23)</f>
        <v>0</v>
      </c>
      <c r="D23" s="118">
        <f>SUM('ม.3 รายบุคคล'!F23:H23,'ม.3 รายบุคคล'!M23,'ม.3 รายบุคคล'!P23:R23,'ม.3 รายบุคคล'!U23:V23,'ม.3 รายบุคคล'!Y23:Z23,'ม.3 รายบุคคล'!AB23)</f>
        <v>0</v>
      </c>
      <c r="E23" s="119">
        <f>SUM('ม.3 รายบุคคล'!J23:K23,'ม.3 รายบุคคล'!N23:O23,'ม.3 รายบุคคล'!S23:T23,'ม.3 รายบุคคล'!W23:X23,'ม.3 รายบุคคล'!AD23)</f>
        <v>0</v>
      </c>
      <c r="F23" s="15" t="str">
        <f t="shared" si="0"/>
        <v>ปรับปรุง</v>
      </c>
      <c r="G23" s="15" t="str">
        <f t="shared" si="1"/>
        <v>ปรับปรุง</v>
      </c>
      <c r="H23" s="15" t="str">
        <f t="shared" si="2"/>
        <v>ปรับปรุง</v>
      </c>
    </row>
    <row r="24" spans="1:12" ht="23.4" x14ac:dyDescent="0.25">
      <c r="A24" s="7">
        <v>15</v>
      </c>
      <c r="B24" s="25">
        <f>(((('ม.3 รายบุคคล'!C24))))</f>
        <v>0</v>
      </c>
      <c r="C24" s="118">
        <f>SUM('ม.3 รายบุคคล'!D24,'ม.3 รายบุคคล'!E24,'ม.3 รายบุคคล'!I24,'ม.3 รายบุคคล'!L24,'ม.3 รายบุคคล'!AA24,'ม.3 รายบุคคล'!AC24)</f>
        <v>0</v>
      </c>
      <c r="D24" s="118">
        <f>SUM('ม.3 รายบุคคล'!F24:H24,'ม.3 รายบุคคล'!M24,'ม.3 รายบุคคล'!P24:R24,'ม.3 รายบุคคล'!U24:V24,'ม.3 รายบุคคล'!Y24:Z24,'ม.3 รายบุคคล'!AB24)</f>
        <v>0</v>
      </c>
      <c r="E24" s="119">
        <f>SUM('ม.3 รายบุคคล'!J24:K24,'ม.3 รายบุคคล'!N24:O24,'ม.3 รายบุคคล'!S24:T24,'ม.3 รายบุคคล'!W24:X24,'ม.3 รายบุคคล'!AD24)</f>
        <v>0</v>
      </c>
      <c r="F24" s="15" t="str">
        <f t="shared" si="0"/>
        <v>ปรับปรุง</v>
      </c>
      <c r="G24" s="15" t="str">
        <f t="shared" si="1"/>
        <v>ปรับปรุง</v>
      </c>
      <c r="H24" s="15" t="str">
        <f t="shared" si="2"/>
        <v>ปรับปรุง</v>
      </c>
    </row>
    <row r="25" spans="1:12" ht="23.4" x14ac:dyDescent="0.25">
      <c r="A25" s="7">
        <v>16</v>
      </c>
      <c r="B25" s="25">
        <f>(((('ม.3 รายบุคคล'!C25))))</f>
        <v>0</v>
      </c>
      <c r="C25" s="118">
        <f>SUM('ม.3 รายบุคคล'!D25,'ม.3 รายบุคคล'!E25,'ม.3 รายบุคคล'!I25,'ม.3 รายบุคคล'!L25,'ม.3 รายบุคคล'!AA25,'ม.3 รายบุคคล'!AC25)</f>
        <v>0</v>
      </c>
      <c r="D25" s="118">
        <f>SUM('ม.3 รายบุคคล'!F25:H25,'ม.3 รายบุคคล'!M25,'ม.3 รายบุคคล'!P25:R25,'ม.3 รายบุคคล'!U25:V25,'ม.3 รายบุคคล'!Y25:Z25,'ม.3 รายบุคคล'!AB25)</f>
        <v>0</v>
      </c>
      <c r="E25" s="119">
        <f>SUM('ม.3 รายบุคคล'!J25:K25,'ม.3 รายบุคคล'!N25:O25,'ม.3 รายบุคคล'!S25:T25,'ม.3 รายบุคคล'!W25:X25,'ม.3 รายบุคคล'!AD25)</f>
        <v>0</v>
      </c>
      <c r="F25" s="15" t="str">
        <f t="shared" si="0"/>
        <v>ปรับปรุง</v>
      </c>
      <c r="G25" s="15" t="str">
        <f t="shared" si="1"/>
        <v>ปรับปรุง</v>
      </c>
      <c r="H25" s="15" t="str">
        <f t="shared" si="2"/>
        <v>ปรับปรุง</v>
      </c>
    </row>
    <row r="26" spans="1:12" ht="23.4" x14ac:dyDescent="0.25">
      <c r="A26" s="7">
        <v>17</v>
      </c>
      <c r="B26" s="25">
        <f>(((('ม.3 รายบุคคล'!C26))))</f>
        <v>0</v>
      </c>
      <c r="C26" s="118">
        <f>SUM('ม.3 รายบุคคล'!D26,'ม.3 รายบุคคล'!E26,'ม.3 รายบุคคล'!I26,'ม.3 รายบุคคล'!L26,'ม.3 รายบุคคล'!AA26,'ม.3 รายบุคคล'!AC26)</f>
        <v>0</v>
      </c>
      <c r="D26" s="118">
        <f>SUM('ม.3 รายบุคคล'!F26:H26,'ม.3 รายบุคคล'!M26,'ม.3 รายบุคคล'!P26:R26,'ม.3 รายบุคคล'!U26:V26,'ม.3 รายบุคคล'!Y26:Z26,'ม.3 รายบุคคล'!AB26)</f>
        <v>0</v>
      </c>
      <c r="E26" s="119">
        <f>SUM('ม.3 รายบุคคล'!J26:K26,'ม.3 รายบุคคล'!N26:O26,'ม.3 รายบุคคล'!S26:T26,'ม.3 รายบุคคล'!W26:X26,'ม.3 รายบุคคล'!AD26)</f>
        <v>0</v>
      </c>
      <c r="F26" s="15" t="str">
        <f t="shared" si="0"/>
        <v>ปรับปรุง</v>
      </c>
      <c r="G26" s="15" t="str">
        <f t="shared" si="1"/>
        <v>ปรับปรุง</v>
      </c>
      <c r="H26" s="15" t="str">
        <f t="shared" si="2"/>
        <v>ปรับปรุง</v>
      </c>
    </row>
    <row r="27" spans="1:12" ht="23.4" x14ac:dyDescent="0.25">
      <c r="A27" s="7">
        <v>18</v>
      </c>
      <c r="B27" s="25">
        <f>(((('ม.3 รายบุคคล'!C27))))</f>
        <v>0</v>
      </c>
      <c r="C27" s="118">
        <f>SUM('ม.3 รายบุคคล'!D27,'ม.3 รายบุคคล'!E27,'ม.3 รายบุคคล'!I27,'ม.3 รายบุคคล'!L27,'ม.3 รายบุคคล'!AA27,'ม.3 รายบุคคล'!AC27)</f>
        <v>0</v>
      </c>
      <c r="D27" s="118">
        <f>SUM('ม.3 รายบุคคล'!F27:H27,'ม.3 รายบุคคล'!M27,'ม.3 รายบุคคล'!P27:R27,'ม.3 รายบุคคล'!U27:V27,'ม.3 รายบุคคล'!Y27:Z27,'ม.3 รายบุคคล'!AB27)</f>
        <v>0</v>
      </c>
      <c r="E27" s="119">
        <f>SUM('ม.3 รายบุคคล'!J27:K27,'ม.3 รายบุคคล'!N27:O27,'ม.3 รายบุคคล'!S27:T27,'ม.3 รายบุคคล'!W27:X27,'ม.3 รายบุคคล'!AD27)</f>
        <v>0</v>
      </c>
      <c r="F27" s="15" t="str">
        <f t="shared" si="0"/>
        <v>ปรับปรุง</v>
      </c>
      <c r="G27" s="15" t="str">
        <f t="shared" si="1"/>
        <v>ปรับปรุง</v>
      </c>
      <c r="H27" s="15" t="str">
        <f t="shared" si="2"/>
        <v>ปรับปรุง</v>
      </c>
    </row>
    <row r="28" spans="1:12" ht="23.4" x14ac:dyDescent="0.25">
      <c r="A28" s="7">
        <v>19</v>
      </c>
      <c r="B28" s="25">
        <f>(((('ม.3 รายบุคคล'!C28))))</f>
        <v>0</v>
      </c>
      <c r="C28" s="118">
        <f>SUM('ม.3 รายบุคคล'!D28,'ม.3 รายบุคคล'!E28,'ม.3 รายบุคคล'!I28,'ม.3 รายบุคคล'!L28,'ม.3 รายบุคคล'!AA28,'ม.3 รายบุคคล'!AC28)</f>
        <v>0</v>
      </c>
      <c r="D28" s="118">
        <f>SUM('ม.3 รายบุคคล'!F28:H28,'ม.3 รายบุคคล'!M28,'ม.3 รายบุคคล'!P28:R28,'ม.3 รายบุคคล'!U28:V28,'ม.3 รายบุคคล'!Y28:Z28,'ม.3 รายบุคคล'!AB28)</f>
        <v>0</v>
      </c>
      <c r="E28" s="119">
        <f>SUM('ม.3 รายบุคคล'!J28:K28,'ม.3 รายบุคคล'!N28:O28,'ม.3 รายบุคคล'!S28:T28,'ม.3 รายบุคคล'!W28:X28,'ม.3 รายบุคคล'!AD28)</f>
        <v>0</v>
      </c>
      <c r="F28" s="15" t="str">
        <f t="shared" si="0"/>
        <v>ปรับปรุง</v>
      </c>
      <c r="G28" s="15" t="str">
        <f t="shared" si="1"/>
        <v>ปรับปรุง</v>
      </c>
      <c r="H28" s="15" t="str">
        <f t="shared" si="2"/>
        <v>ปรับปรุง</v>
      </c>
    </row>
    <row r="29" spans="1:12" ht="23.4" x14ac:dyDescent="0.25">
      <c r="A29" s="7">
        <v>20</v>
      </c>
      <c r="B29" s="25">
        <f>(((('ม.3 รายบุคคล'!C29))))</f>
        <v>0</v>
      </c>
      <c r="C29" s="118">
        <f>SUM('ม.3 รายบุคคล'!D29,'ม.3 รายบุคคล'!E29,'ม.3 รายบุคคล'!I29,'ม.3 รายบุคคล'!L29,'ม.3 รายบุคคล'!AA29,'ม.3 รายบุคคล'!AC29)</f>
        <v>0</v>
      </c>
      <c r="D29" s="118">
        <f>SUM('ม.3 รายบุคคล'!F29:H29,'ม.3 รายบุคคล'!M29,'ม.3 รายบุคคล'!P29:R29,'ม.3 รายบุคคล'!U29:V29,'ม.3 รายบุคคล'!Y29:Z29,'ม.3 รายบุคคล'!AB29)</f>
        <v>0</v>
      </c>
      <c r="E29" s="119">
        <f>SUM('ม.3 รายบุคคล'!J29:K29,'ม.3 รายบุคคล'!N29:O29,'ม.3 รายบุคคล'!S29:T29,'ม.3 รายบุคคล'!W29:X29,'ม.3 รายบุคคล'!AD29)</f>
        <v>0</v>
      </c>
      <c r="F29" s="15" t="str">
        <f t="shared" si="0"/>
        <v>ปรับปรุง</v>
      </c>
      <c r="G29" s="15" t="str">
        <f t="shared" si="1"/>
        <v>ปรับปรุง</v>
      </c>
      <c r="H29" s="15" t="str">
        <f t="shared" si="2"/>
        <v>ปรับปรุง</v>
      </c>
    </row>
    <row r="30" spans="1:12" ht="23.4" x14ac:dyDescent="0.25">
      <c r="A30" s="7">
        <v>21</v>
      </c>
      <c r="B30" s="25">
        <f>(((('ม.3 รายบุคคล'!C30))))</f>
        <v>0</v>
      </c>
      <c r="C30" s="118">
        <f>SUM('ม.3 รายบุคคล'!D30,'ม.3 รายบุคคล'!E30,'ม.3 รายบุคคล'!I30,'ม.3 รายบุคคล'!L30,'ม.3 รายบุคคล'!AA30,'ม.3 รายบุคคล'!AC30)</f>
        <v>0</v>
      </c>
      <c r="D30" s="118">
        <f>SUM('ม.3 รายบุคคล'!F30:H30,'ม.3 รายบุคคล'!M30,'ม.3 รายบุคคล'!P30:R30,'ม.3 รายบุคคล'!U30:V30,'ม.3 รายบุคคล'!Y30:Z30,'ม.3 รายบุคคล'!AB30)</f>
        <v>0</v>
      </c>
      <c r="E30" s="119">
        <f>SUM('ม.3 รายบุคคล'!J30:K30,'ม.3 รายบุคคล'!N30:O30,'ม.3 รายบุคคล'!S30:T30,'ม.3 รายบุคคล'!W30:X30,'ม.3 รายบุคคล'!AD30)</f>
        <v>0</v>
      </c>
      <c r="F30" s="15" t="str">
        <f t="shared" si="0"/>
        <v>ปรับปรุง</v>
      </c>
      <c r="G30" s="15" t="str">
        <f t="shared" si="1"/>
        <v>ปรับปรุง</v>
      </c>
      <c r="H30" s="15" t="str">
        <f t="shared" si="2"/>
        <v>ปรับปรุง</v>
      </c>
    </row>
    <row r="31" spans="1:12" ht="23.4" x14ac:dyDescent="0.25">
      <c r="A31" s="7">
        <v>22</v>
      </c>
      <c r="B31" s="25">
        <f>(((('ม.3 รายบุคคล'!C31))))</f>
        <v>0</v>
      </c>
      <c r="C31" s="118">
        <f>SUM('ม.3 รายบุคคล'!D31,'ม.3 รายบุคคล'!E31,'ม.3 รายบุคคล'!I31,'ม.3 รายบุคคล'!L31,'ม.3 รายบุคคล'!AA31,'ม.3 รายบุคคล'!AC31)</f>
        <v>0</v>
      </c>
      <c r="D31" s="118">
        <f>SUM('ม.3 รายบุคคล'!F31:H31,'ม.3 รายบุคคล'!M31,'ม.3 รายบุคคล'!P31:R31,'ม.3 รายบุคคล'!U31:V31,'ม.3 รายบุคคล'!Y31:Z31,'ม.3 รายบุคคล'!AB31)</f>
        <v>0</v>
      </c>
      <c r="E31" s="119">
        <f>SUM('ม.3 รายบุคคล'!J31:K31,'ม.3 รายบุคคล'!N31:O31,'ม.3 รายบุคคล'!S31:T31,'ม.3 รายบุคคล'!W31:X31,'ม.3 รายบุคคล'!AD31)</f>
        <v>0</v>
      </c>
      <c r="F31" s="15" t="str">
        <f t="shared" si="0"/>
        <v>ปรับปรุง</v>
      </c>
      <c r="G31" s="15" t="str">
        <f t="shared" si="1"/>
        <v>ปรับปรุง</v>
      </c>
      <c r="H31" s="15" t="str">
        <f t="shared" si="2"/>
        <v>ปรับปรุง</v>
      </c>
    </row>
    <row r="32" spans="1:12" ht="23.4" x14ac:dyDescent="0.25">
      <c r="A32" s="7">
        <v>23</v>
      </c>
      <c r="B32" s="25">
        <f>(((('ม.3 รายบุคคล'!C32))))</f>
        <v>0</v>
      </c>
      <c r="C32" s="118">
        <f>SUM('ม.3 รายบุคคล'!D32,'ม.3 รายบุคคล'!E32,'ม.3 รายบุคคล'!I32,'ม.3 รายบุคคล'!L32,'ม.3 รายบุคคล'!AA32,'ม.3 รายบุคคล'!AC32)</f>
        <v>0</v>
      </c>
      <c r="D32" s="118">
        <f>SUM('ม.3 รายบุคคล'!F32:H32,'ม.3 รายบุคคล'!M32,'ม.3 รายบุคคล'!P32:R32,'ม.3 รายบุคคล'!U32:V32,'ม.3 รายบุคคล'!Y32:Z32,'ม.3 รายบุคคล'!AB32)</f>
        <v>0</v>
      </c>
      <c r="E32" s="119">
        <f>SUM('ม.3 รายบุคคล'!J32:K32,'ม.3 รายบุคคล'!N32:O32,'ม.3 รายบุคคล'!S32:T32,'ม.3 รายบุคคล'!W32:X32,'ม.3 รายบุคคล'!AD32)</f>
        <v>0</v>
      </c>
      <c r="F32" s="15" t="str">
        <f t="shared" si="0"/>
        <v>ปรับปรุง</v>
      </c>
      <c r="G32" s="15" t="str">
        <f t="shared" si="1"/>
        <v>ปรับปรุง</v>
      </c>
      <c r="H32" s="15" t="str">
        <f t="shared" si="2"/>
        <v>ปรับปรุง</v>
      </c>
    </row>
    <row r="33" spans="1:8" ht="23.4" x14ac:dyDescent="0.25">
      <c r="A33" s="7">
        <v>24</v>
      </c>
      <c r="B33" s="25">
        <f>(((('ม.3 รายบุคคล'!C33))))</f>
        <v>0</v>
      </c>
      <c r="C33" s="118">
        <f>SUM('ม.3 รายบุคคล'!D33,'ม.3 รายบุคคล'!E33,'ม.3 รายบุคคล'!I33,'ม.3 รายบุคคล'!L33,'ม.3 รายบุคคล'!AA33,'ม.3 รายบุคคล'!AC33)</f>
        <v>0</v>
      </c>
      <c r="D33" s="118">
        <f>SUM('ม.3 รายบุคคล'!F33:H33,'ม.3 รายบุคคล'!M33,'ม.3 รายบุคคล'!P33:R33,'ม.3 รายบุคคล'!U33:V33,'ม.3 รายบุคคล'!Y33:Z33,'ม.3 รายบุคคล'!AB33)</f>
        <v>0</v>
      </c>
      <c r="E33" s="119">
        <f>SUM('ม.3 รายบุคคล'!J33:K33,'ม.3 รายบุคคล'!N33:O33,'ม.3 รายบุคคล'!S33:T33,'ม.3 รายบุคคล'!W33:X33,'ม.3 รายบุคคล'!AD33)</f>
        <v>0</v>
      </c>
      <c r="F33" s="15" t="str">
        <f t="shared" si="0"/>
        <v>ปรับปรุง</v>
      </c>
      <c r="G33" s="15" t="str">
        <f t="shared" si="1"/>
        <v>ปรับปรุง</v>
      </c>
      <c r="H33" s="15" t="str">
        <f t="shared" si="2"/>
        <v>ปรับปรุง</v>
      </c>
    </row>
    <row r="34" spans="1:8" ht="23.4" x14ac:dyDescent="0.25">
      <c r="A34" s="7">
        <v>25</v>
      </c>
      <c r="B34" s="25">
        <f>(((('ม.3 รายบุคคล'!C34))))</f>
        <v>0</v>
      </c>
      <c r="C34" s="118">
        <f>SUM('ม.3 รายบุคคล'!D34,'ม.3 รายบุคคล'!E34,'ม.3 รายบุคคล'!I34,'ม.3 รายบุคคล'!L34,'ม.3 รายบุคคล'!AA34,'ม.3 รายบุคคล'!AC34)</f>
        <v>0</v>
      </c>
      <c r="D34" s="118">
        <f>SUM('ม.3 รายบุคคล'!F34:H34,'ม.3 รายบุคคล'!M34,'ม.3 รายบุคคล'!P34:R34,'ม.3 รายบุคคล'!U34:V34,'ม.3 รายบุคคล'!Y34:Z34,'ม.3 รายบุคคล'!AB34)</f>
        <v>0</v>
      </c>
      <c r="E34" s="119">
        <f>SUM('ม.3 รายบุคคล'!J34:K34,'ม.3 รายบุคคล'!N34:O34,'ม.3 รายบุคคล'!S34:T34,'ม.3 รายบุคคล'!W34:X34,'ม.3 รายบุคคล'!AD34)</f>
        <v>0</v>
      </c>
      <c r="F34" s="15" t="str">
        <f t="shared" si="0"/>
        <v>ปรับปรุง</v>
      </c>
      <c r="G34" s="15" t="str">
        <f t="shared" si="1"/>
        <v>ปรับปรุง</v>
      </c>
      <c r="H34" s="15" t="str">
        <f t="shared" si="2"/>
        <v>ปรับปรุง</v>
      </c>
    </row>
    <row r="35" spans="1:8" ht="23.4" x14ac:dyDescent="0.25">
      <c r="A35" s="7">
        <v>26</v>
      </c>
      <c r="B35" s="25">
        <f>(((('ม.3 รายบุคคล'!C35))))</f>
        <v>0</v>
      </c>
      <c r="C35" s="118">
        <f>SUM('ม.3 รายบุคคล'!D35,'ม.3 รายบุคคล'!E35,'ม.3 รายบุคคล'!I35,'ม.3 รายบุคคล'!L35,'ม.3 รายบุคคล'!AA35,'ม.3 รายบุคคล'!AC35)</f>
        <v>0</v>
      </c>
      <c r="D35" s="118">
        <f>SUM('ม.3 รายบุคคล'!F35:H35,'ม.3 รายบุคคล'!M35,'ม.3 รายบุคคล'!P35:R35,'ม.3 รายบุคคล'!U35:V35,'ม.3 รายบุคคล'!Y35:Z35,'ม.3 รายบุคคล'!AB35)</f>
        <v>0</v>
      </c>
      <c r="E35" s="119">
        <f>SUM('ม.3 รายบุคคล'!J35:K35,'ม.3 รายบุคคล'!N35:O35,'ม.3 รายบุคคล'!S35:T35,'ม.3 รายบุคคล'!W35:X35,'ม.3 รายบุคคล'!AD35)</f>
        <v>0</v>
      </c>
      <c r="F35" s="15" t="str">
        <f t="shared" si="0"/>
        <v>ปรับปรุง</v>
      </c>
      <c r="G35" s="15" t="str">
        <f t="shared" si="1"/>
        <v>ปรับปรุง</v>
      </c>
      <c r="H35" s="15" t="str">
        <f t="shared" si="2"/>
        <v>ปรับปรุง</v>
      </c>
    </row>
    <row r="36" spans="1:8" ht="23.4" x14ac:dyDescent="0.25">
      <c r="A36" s="7">
        <v>27</v>
      </c>
      <c r="B36" s="25">
        <f>(((('ม.3 รายบุคคล'!C36))))</f>
        <v>0</v>
      </c>
      <c r="C36" s="118">
        <f>SUM('ม.3 รายบุคคล'!D36,'ม.3 รายบุคคล'!E36,'ม.3 รายบุคคล'!I36,'ม.3 รายบุคคล'!L36,'ม.3 รายบุคคล'!AA36,'ม.3 รายบุคคล'!AC36)</f>
        <v>0</v>
      </c>
      <c r="D36" s="118">
        <f>SUM('ม.3 รายบุคคล'!F36:H36,'ม.3 รายบุคคล'!M36,'ม.3 รายบุคคล'!P36:R36,'ม.3 รายบุคคล'!U36:V36,'ม.3 รายบุคคล'!Y36:Z36,'ม.3 รายบุคคล'!AB36)</f>
        <v>0</v>
      </c>
      <c r="E36" s="119">
        <f>SUM('ม.3 รายบุคคล'!J36:K36,'ม.3 รายบุคคล'!N36:O36,'ม.3 รายบุคคล'!S36:T36,'ม.3 รายบุคคล'!W36:X36,'ม.3 รายบุคคล'!AD36)</f>
        <v>0</v>
      </c>
      <c r="F36" s="15" t="str">
        <f t="shared" si="0"/>
        <v>ปรับปรุง</v>
      </c>
      <c r="G36" s="15" t="str">
        <f t="shared" si="1"/>
        <v>ปรับปรุง</v>
      </c>
      <c r="H36" s="15" t="str">
        <f t="shared" si="2"/>
        <v>ปรับปรุง</v>
      </c>
    </row>
    <row r="37" spans="1:8" ht="23.4" x14ac:dyDescent="0.25">
      <c r="A37" s="7">
        <v>28</v>
      </c>
      <c r="B37" s="25">
        <f>(((('ม.3 รายบุคคล'!C37))))</f>
        <v>0</v>
      </c>
      <c r="C37" s="118">
        <f>SUM('ม.3 รายบุคคล'!D37,'ม.3 รายบุคคล'!E37,'ม.3 รายบุคคล'!I37,'ม.3 รายบุคคล'!L37,'ม.3 รายบุคคล'!AA37,'ม.3 รายบุคคล'!AC37)</f>
        <v>0</v>
      </c>
      <c r="D37" s="118">
        <f>SUM('ม.3 รายบุคคล'!F37:H37,'ม.3 รายบุคคล'!M37,'ม.3 รายบุคคล'!P37:R37,'ม.3 รายบุคคล'!U37:V37,'ม.3 รายบุคคล'!Y37:Z37,'ม.3 รายบุคคล'!AB37)</f>
        <v>0</v>
      </c>
      <c r="E37" s="119">
        <f>SUM('ม.3 รายบุคคล'!J37:K37,'ม.3 รายบุคคล'!N37:O37,'ม.3 รายบุคคล'!S37:T37,'ม.3 รายบุคคล'!W37:X37,'ม.3 รายบุคคล'!AD37)</f>
        <v>0</v>
      </c>
      <c r="F37" s="15" t="str">
        <f t="shared" si="0"/>
        <v>ปรับปรุง</v>
      </c>
      <c r="G37" s="15" t="str">
        <f t="shared" si="1"/>
        <v>ปรับปรุง</v>
      </c>
      <c r="H37" s="15" t="str">
        <f t="shared" si="2"/>
        <v>ปรับปรุง</v>
      </c>
    </row>
    <row r="38" spans="1:8" ht="23.4" x14ac:dyDescent="0.25">
      <c r="A38" s="7">
        <v>29</v>
      </c>
      <c r="B38" s="25">
        <f>(((('ม.3 รายบุคคล'!C38))))</f>
        <v>0</v>
      </c>
      <c r="C38" s="118">
        <f>SUM('ม.3 รายบุคคล'!D38,'ม.3 รายบุคคล'!E38,'ม.3 รายบุคคล'!I38,'ม.3 รายบุคคล'!L38,'ม.3 รายบุคคล'!AA38,'ม.3 รายบุคคล'!AC38)</f>
        <v>0</v>
      </c>
      <c r="D38" s="118">
        <f>SUM('ม.3 รายบุคคล'!F38:H38,'ม.3 รายบุคคล'!M38,'ม.3 รายบุคคล'!P38:R38,'ม.3 รายบุคคล'!U38:V38,'ม.3 รายบุคคล'!Y38:Z38,'ม.3 รายบุคคล'!AB38)</f>
        <v>0</v>
      </c>
      <c r="E38" s="119">
        <f>SUM('ม.3 รายบุคคล'!J38:K38,'ม.3 รายบุคคล'!N38:O38,'ม.3 รายบุคคล'!S38:T38,'ม.3 รายบุคคล'!W38:X38,'ม.3 รายบุคคล'!AD38)</f>
        <v>0</v>
      </c>
      <c r="F38" s="15" t="str">
        <f t="shared" si="0"/>
        <v>ปรับปรุง</v>
      </c>
      <c r="G38" s="15" t="str">
        <f t="shared" si="1"/>
        <v>ปรับปรุง</v>
      </c>
      <c r="H38" s="15" t="str">
        <f t="shared" si="2"/>
        <v>ปรับปรุง</v>
      </c>
    </row>
    <row r="39" spans="1:8" ht="23.4" x14ac:dyDescent="0.25">
      <c r="A39" s="7">
        <v>30</v>
      </c>
      <c r="B39" s="25">
        <f>(((('ม.3 รายบุคคล'!C39))))</f>
        <v>0</v>
      </c>
      <c r="C39" s="118">
        <f>SUM('ม.3 รายบุคคล'!D39,'ม.3 รายบุคคล'!E39,'ม.3 รายบุคคล'!I39,'ม.3 รายบุคคล'!L39,'ม.3 รายบุคคล'!AA39,'ม.3 รายบุคคล'!AC39)</f>
        <v>0</v>
      </c>
      <c r="D39" s="118">
        <f>SUM('ม.3 รายบุคคล'!F39:H39,'ม.3 รายบุคคล'!M39,'ม.3 รายบุคคล'!P39:R39,'ม.3 รายบุคคล'!U39:V39,'ม.3 รายบุคคล'!Y39:Z39,'ม.3 รายบุคคล'!AB39)</f>
        <v>0</v>
      </c>
      <c r="E39" s="119">
        <f>SUM('ม.3 รายบุคคล'!J39:K39,'ม.3 รายบุคคล'!N39:O39,'ม.3 รายบุคคล'!S39:T39,'ม.3 รายบุคคล'!W39:X39,'ม.3 รายบุคคล'!AD39)</f>
        <v>0</v>
      </c>
      <c r="F39" s="15" t="str">
        <f t="shared" si="0"/>
        <v>ปรับปรุง</v>
      </c>
      <c r="G39" s="15" t="str">
        <f t="shared" si="1"/>
        <v>ปรับปรุง</v>
      </c>
      <c r="H39" s="15" t="str">
        <f t="shared" si="2"/>
        <v>ปรับปรุง</v>
      </c>
    </row>
    <row r="40" spans="1:8" s="16" customFormat="1" ht="23.4" x14ac:dyDescent="0.6">
      <c r="A40" s="3"/>
      <c r="B40" s="3" t="s">
        <v>35</v>
      </c>
      <c r="C40" s="46">
        <f>AVERAGE(C10:C39)</f>
        <v>0</v>
      </c>
      <c r="D40" s="47">
        <f t="shared" ref="D40:E40" si="3">AVERAGE(D10:D39)</f>
        <v>0</v>
      </c>
      <c r="E40" s="48">
        <f t="shared" si="3"/>
        <v>0</v>
      </c>
      <c r="F40" s="26" t="str">
        <f t="shared" si="0"/>
        <v>ปรับปรุง</v>
      </c>
      <c r="G40" s="28" t="str">
        <f t="shared" si="1"/>
        <v>ปรับปรุง</v>
      </c>
      <c r="H40" s="120" t="str">
        <f t="shared" si="2"/>
        <v>ปรับปรุง</v>
      </c>
    </row>
    <row r="41" spans="1:8" s="16" customFormat="1" ht="23.4" x14ac:dyDescent="0.6"/>
    <row r="43" spans="1:8" x14ac:dyDescent="0.25">
      <c r="B43" t="s">
        <v>57</v>
      </c>
    </row>
    <row r="44" spans="1:8" x14ac:dyDescent="0.25">
      <c r="B44" t="s">
        <v>56</v>
      </c>
    </row>
  </sheetData>
  <mergeCells count="7">
    <mergeCell ref="C6:E6"/>
    <mergeCell ref="F6:H6"/>
    <mergeCell ref="B6:B8"/>
    <mergeCell ref="A6:A9"/>
    <mergeCell ref="A1:H1"/>
    <mergeCell ref="A2:H2"/>
    <mergeCell ref="A3:H3"/>
  </mergeCells>
  <pageMargins left="0.31496062992125984" right="0.51181102362204722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workbookViewId="0">
      <selection activeCell="J4" sqref="J4"/>
    </sheetView>
  </sheetViews>
  <sheetFormatPr defaultRowHeight="13.8" x14ac:dyDescent="0.25"/>
  <cols>
    <col min="1" max="1" width="13.09765625" customWidth="1"/>
    <col min="2" max="13" width="7.09765625" customWidth="1"/>
    <col min="14" max="17" width="8" customWidth="1"/>
  </cols>
  <sheetData>
    <row r="1" spans="1:17" ht="23.4" x14ac:dyDescent="0.6">
      <c r="A1" s="95" t="s">
        <v>42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</row>
    <row r="2" spans="1:17" ht="23.4" x14ac:dyDescent="0.25">
      <c r="A2" s="111" t="s">
        <v>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</row>
    <row r="3" spans="1:17" ht="23.4" x14ac:dyDescent="0.25">
      <c r="A3" s="110" t="s">
        <v>87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</row>
    <row r="4" spans="1:17" ht="23.4" customHeight="1" x14ac:dyDescent="0.25">
      <c r="A4" s="72" t="str">
        <f>(((('ม.3 รายบุคคล'!B4))))</f>
        <v>โรงเรียน …………………...................................................... ห้อง ม.3/ ……….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</row>
    <row r="5" spans="1:17" s="16" customFormat="1" ht="23.4" x14ac:dyDescent="0.6">
      <c r="A5" s="107" t="s">
        <v>43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</row>
    <row r="6" spans="1:17" s="16" customFormat="1" ht="23.4" x14ac:dyDescent="0.6">
      <c r="A6" s="57"/>
      <c r="B6" s="108" t="s">
        <v>44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9"/>
    </row>
    <row r="7" spans="1:17" s="16" customFormat="1" ht="23.4" x14ac:dyDescent="0.6">
      <c r="A7" s="58" t="s">
        <v>45</v>
      </c>
      <c r="B7" s="96" t="s">
        <v>46</v>
      </c>
      <c r="C7" s="96"/>
      <c r="D7" s="96"/>
      <c r="E7" s="97"/>
      <c r="F7" s="98" t="s">
        <v>47</v>
      </c>
      <c r="G7" s="99"/>
      <c r="H7" s="99"/>
      <c r="I7" s="100"/>
      <c r="J7" s="101" t="s">
        <v>48</v>
      </c>
      <c r="K7" s="102"/>
      <c r="L7" s="102"/>
      <c r="M7" s="103"/>
      <c r="N7" s="104" t="s">
        <v>16</v>
      </c>
      <c r="O7" s="105"/>
      <c r="P7" s="105"/>
      <c r="Q7" s="106"/>
    </row>
    <row r="8" spans="1:17" s="16" customFormat="1" ht="23.4" x14ac:dyDescent="0.6">
      <c r="A8" s="59"/>
      <c r="B8" s="60" t="s">
        <v>9</v>
      </c>
      <c r="C8" s="46" t="s">
        <v>11</v>
      </c>
      <c r="D8" s="46" t="s">
        <v>13</v>
      </c>
      <c r="E8" s="61" t="s">
        <v>15</v>
      </c>
      <c r="F8" s="47" t="s">
        <v>9</v>
      </c>
      <c r="G8" s="47" t="s">
        <v>11</v>
      </c>
      <c r="H8" s="47" t="s">
        <v>13</v>
      </c>
      <c r="I8" s="62" t="s">
        <v>15</v>
      </c>
      <c r="J8" s="48" t="s">
        <v>9</v>
      </c>
      <c r="K8" s="48" t="s">
        <v>11</v>
      </c>
      <c r="L8" s="48" t="s">
        <v>13</v>
      </c>
      <c r="M8" s="63" t="s">
        <v>15</v>
      </c>
      <c r="N8" s="53" t="s">
        <v>9</v>
      </c>
      <c r="O8" s="53" t="s">
        <v>11</v>
      </c>
      <c r="P8" s="53" t="s">
        <v>13</v>
      </c>
      <c r="Q8" s="64" t="s">
        <v>15</v>
      </c>
    </row>
    <row r="9" spans="1:17" s="16" customFormat="1" ht="42.6" customHeight="1" x14ac:dyDescent="0.6">
      <c r="A9" s="21">
        <f>COUNT('ม.3 รายบุคคล'!B10:B39)</f>
        <v>30</v>
      </c>
      <c r="B9" s="45">
        <f>COUNTIFS('ม.3 แยกสมรรถนะ'!F10:F39,"ดีมาก")</f>
        <v>0</v>
      </c>
      <c r="C9" s="45">
        <f>COUNTIFS('ม.3 แยกสมรรถนะ'!F10:F39,"ดี")</f>
        <v>0</v>
      </c>
      <c r="D9" s="45">
        <f>COUNTIFS('ม.3 แยกสมรรถนะ'!F10:F39,"พอใช้")</f>
        <v>0</v>
      </c>
      <c r="E9" s="45">
        <f>COUNTIFS('ม.3 แยกสมรรถนะ'!F10:F39,"ปรับปรุง")</f>
        <v>30</v>
      </c>
      <c r="F9" s="45">
        <f>COUNTIFS('ม.3 แยกสมรรถนะ'!G10:G39,"ดีมาก")</f>
        <v>0</v>
      </c>
      <c r="G9" s="45">
        <f>COUNTIFS('ม.3 แยกสมรรถนะ'!G10:G39,"ดี")</f>
        <v>0</v>
      </c>
      <c r="H9" s="45">
        <f>COUNTIFS('ม.3 แยกสมรรถนะ'!G10:G39,"พอใช้")</f>
        <v>0</v>
      </c>
      <c r="I9" s="45">
        <f>COUNTIFS('ม.3 แยกสมรรถนะ'!G10:G39,"ปรับปรุง")</f>
        <v>30</v>
      </c>
      <c r="J9" s="45">
        <f>COUNTIFS('ม.3 แยกสมรรถนะ'!H10:H39,"ดีมาก")</f>
        <v>0</v>
      </c>
      <c r="K9" s="45">
        <f>COUNTIFS('ม.3 แยกสมรรถนะ'!H10:H39,"ดี")</f>
        <v>0</v>
      </c>
      <c r="L9" s="45">
        <f>COUNTIFS('ม.3 แยกสมรรถนะ'!H10:H39,"พอใช้")</f>
        <v>0</v>
      </c>
      <c r="M9" s="45">
        <f>COUNTIFS('ม.3 แยกสมรรถนะ'!H10:H39,"ปรับปรุง")</f>
        <v>30</v>
      </c>
      <c r="N9" s="71">
        <f>COUNTIFS('ม.3 รายบุคคล'!AF10:AF39,"ดีมาก")</f>
        <v>0</v>
      </c>
      <c r="O9" s="71">
        <f>COUNTIFS('ม.3 รายบุคคล'!AF10:AF39,"ดี")</f>
        <v>0</v>
      </c>
      <c r="P9" s="71">
        <f>COUNTIFS('ม.3 รายบุคคล'!AF10:AF39,"พอใช้")</f>
        <v>0</v>
      </c>
      <c r="Q9" s="71">
        <f>COUNTIFS('ม.3 รายบุคคล'!AF10:AF39,"ปรับปรุง")</f>
        <v>30</v>
      </c>
    </row>
    <row r="10" spans="1:17" s="16" customFormat="1" ht="42.6" customHeight="1" x14ac:dyDescent="0.6">
      <c r="A10" s="65" t="s">
        <v>49</v>
      </c>
      <c r="B10" s="45">
        <f>(B9*100)/A9</f>
        <v>0</v>
      </c>
      <c r="C10" s="45">
        <f>(C9*100)/A9</f>
        <v>0</v>
      </c>
      <c r="D10" s="45">
        <f>(D9*100)/A9</f>
        <v>0</v>
      </c>
      <c r="E10" s="45">
        <f>(E9*100)/A9</f>
        <v>100</v>
      </c>
      <c r="F10" s="45">
        <f>(F9*100)/A9</f>
        <v>0</v>
      </c>
      <c r="G10" s="45">
        <f>(G9*100)/A9</f>
        <v>0</v>
      </c>
      <c r="H10" s="45">
        <f>(H9*100)/A9</f>
        <v>0</v>
      </c>
      <c r="I10" s="45">
        <f>(I9*100)/A9</f>
        <v>100</v>
      </c>
      <c r="J10" s="45">
        <f>(J9*100)/A9</f>
        <v>0</v>
      </c>
      <c r="K10" s="45">
        <f>(K9*100)/A9</f>
        <v>0</v>
      </c>
      <c r="L10" s="45">
        <f>(L9*100)/A9</f>
        <v>0</v>
      </c>
      <c r="M10" s="45">
        <f>(M9*100)/A9</f>
        <v>100</v>
      </c>
      <c r="N10" s="45">
        <f>(N9*100)/A9</f>
        <v>0</v>
      </c>
      <c r="O10" s="45">
        <f>(O9*100)/A9</f>
        <v>0</v>
      </c>
      <c r="P10" s="45">
        <f>(P9*100)/A9</f>
        <v>0</v>
      </c>
      <c r="Q10" s="45">
        <f>(Q9*100)/A9</f>
        <v>100</v>
      </c>
    </row>
    <row r="11" spans="1:17" s="16" customFormat="1" ht="23.4" x14ac:dyDescent="0.6"/>
    <row r="12" spans="1:17" s="16" customFormat="1" ht="23.4" x14ac:dyDescent="0.6"/>
    <row r="13" spans="1:17" s="16" customFormat="1" ht="23.4" x14ac:dyDescent="0.6"/>
    <row r="14" spans="1:17" s="16" customFormat="1" ht="23.4" x14ac:dyDescent="0.6">
      <c r="M14" s="66" t="s">
        <v>50</v>
      </c>
    </row>
    <row r="15" spans="1:17" s="16" customFormat="1" ht="23.4" x14ac:dyDescent="0.6"/>
    <row r="16" spans="1:17" s="16" customFormat="1" ht="23.4" x14ac:dyDescent="0.6"/>
    <row r="17" s="16" customFormat="1" ht="23.4" x14ac:dyDescent="0.6"/>
    <row r="18" s="16" customFormat="1" ht="23.4" x14ac:dyDescent="0.6"/>
    <row r="19" s="16" customFormat="1" ht="23.4" x14ac:dyDescent="0.6"/>
    <row r="20" s="16" customFormat="1" ht="23.4" x14ac:dyDescent="0.6"/>
    <row r="21" s="16" customFormat="1" ht="23.4" x14ac:dyDescent="0.6"/>
    <row r="22" s="16" customFormat="1" ht="23.4" x14ac:dyDescent="0.6"/>
    <row r="23" s="16" customFormat="1" ht="23.4" x14ac:dyDescent="0.6"/>
    <row r="24" s="16" customFormat="1" ht="23.4" x14ac:dyDescent="0.6"/>
    <row r="25" s="16" customFormat="1" ht="23.4" x14ac:dyDescent="0.6"/>
    <row r="26" s="16" customFormat="1" ht="23.4" x14ac:dyDescent="0.6"/>
    <row r="27" s="16" customFormat="1" ht="23.4" x14ac:dyDescent="0.6"/>
    <row r="28" s="16" customFormat="1" ht="23.4" x14ac:dyDescent="0.6"/>
    <row r="29" s="16" customFormat="1" ht="23.4" x14ac:dyDescent="0.6"/>
    <row r="30" s="16" customFormat="1" ht="23.4" x14ac:dyDescent="0.6"/>
    <row r="31" s="16" customFormat="1" ht="23.4" x14ac:dyDescent="0.6"/>
    <row r="32" s="16" customFormat="1" ht="23.4" x14ac:dyDescent="0.6"/>
    <row r="33" s="16" customFormat="1" ht="23.4" x14ac:dyDescent="0.6"/>
    <row r="34" s="16" customFormat="1" ht="23.4" x14ac:dyDescent="0.6"/>
    <row r="35" s="16" customFormat="1" ht="23.4" x14ac:dyDescent="0.6"/>
    <row r="36" s="16" customFormat="1" ht="23.4" x14ac:dyDescent="0.6"/>
    <row r="37" s="16" customFormat="1" ht="23.4" x14ac:dyDescent="0.6"/>
    <row r="38" s="16" customFormat="1" ht="23.4" x14ac:dyDescent="0.6"/>
    <row r="39" s="16" customFormat="1" ht="23.4" x14ac:dyDescent="0.6"/>
    <row r="40" s="16" customFormat="1" ht="23.4" x14ac:dyDescent="0.6"/>
    <row r="41" s="16" customFormat="1" ht="23.4" x14ac:dyDescent="0.6"/>
    <row r="42" s="16" customFormat="1" ht="23.4" x14ac:dyDescent="0.6"/>
    <row r="43" s="16" customFormat="1" ht="23.4" x14ac:dyDescent="0.6"/>
    <row r="44" s="16" customFormat="1" ht="23.4" x14ac:dyDescent="0.6"/>
    <row r="45" s="16" customFormat="1" ht="23.4" x14ac:dyDescent="0.6"/>
    <row r="46" s="16" customFormat="1" ht="23.4" x14ac:dyDescent="0.6"/>
    <row r="47" s="16" customFormat="1" ht="23.4" x14ac:dyDescent="0.6"/>
    <row r="48" s="16" customFormat="1" ht="23.4" x14ac:dyDescent="0.6"/>
    <row r="49" s="16" customFormat="1" ht="23.4" x14ac:dyDescent="0.6"/>
    <row r="50" s="16" customFormat="1" ht="23.4" x14ac:dyDescent="0.6"/>
    <row r="51" s="16" customFormat="1" ht="23.4" x14ac:dyDescent="0.6"/>
    <row r="52" s="16" customFormat="1" ht="23.4" x14ac:dyDescent="0.6"/>
    <row r="53" s="16" customFormat="1" ht="23.4" x14ac:dyDescent="0.6"/>
    <row r="54" s="16" customFormat="1" ht="23.4" x14ac:dyDescent="0.6"/>
    <row r="55" s="16" customFormat="1" ht="23.4" x14ac:dyDescent="0.6"/>
    <row r="56" s="16" customFormat="1" ht="23.4" x14ac:dyDescent="0.6"/>
    <row r="57" s="16" customFormat="1" ht="23.4" x14ac:dyDescent="0.6"/>
    <row r="58" s="16" customFormat="1" ht="23.4" x14ac:dyDescent="0.6"/>
    <row r="59" s="16" customFormat="1" ht="23.4" x14ac:dyDescent="0.6"/>
  </sheetData>
  <mergeCells count="9">
    <mergeCell ref="B7:E7"/>
    <mergeCell ref="F7:I7"/>
    <mergeCell ref="J7:M7"/>
    <mergeCell ref="N7:Q7"/>
    <mergeCell ref="A1:Q1"/>
    <mergeCell ref="A2:Q2"/>
    <mergeCell ref="A3:Q3"/>
    <mergeCell ref="A5:Q5"/>
    <mergeCell ref="B6:Q6"/>
  </mergeCells>
  <pageMargins left="0.31496062992125984" right="0.31496062992125984" top="0.35433070866141736" bottom="0.35433070866141736" header="0.31496062992125984" footer="0.31496062992125984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ม.3 รายบุคคล</vt:lpstr>
      <vt:lpstr>ม.3 แยกสมรรถนะ</vt:lpstr>
      <vt:lpstr>สรุประดับคุณภาพ</vt:lpstr>
      <vt:lpstr>สรุประดับคุณภาพ!Print_Titles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NGprinter</dc:creator>
  <cp:lastModifiedBy>NGprinter</cp:lastModifiedBy>
  <cp:lastPrinted>2017-06-17T11:04:45Z</cp:lastPrinted>
  <dcterms:created xsi:type="dcterms:W3CDTF">2017-06-17T09:45:14Z</dcterms:created>
  <dcterms:modified xsi:type="dcterms:W3CDTF">2017-11-03T09:16:58Z</dcterms:modified>
</cp:coreProperties>
</file>