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ม.1รายบุคคล" sheetId="1" r:id="rId1"/>
    <sheet name="ม.1 แยกสมรรถนะ" sheetId="4" r:id="rId2"/>
    <sheet name="สรุประดับคุณภาพ" sheetId="2" r:id="rId3"/>
  </sheets>
  <definedNames>
    <definedName name="_xlnm.Print_Titles" localSheetId="0">ม.1รายบุคคล!$1:$9</definedName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A4" i="2" l="1"/>
  <c r="A4" i="4"/>
  <c r="E10" i="4"/>
  <c r="H10" i="4" s="1"/>
  <c r="E11" i="4"/>
  <c r="H11" i="4" s="1"/>
  <c r="E12" i="4"/>
  <c r="H12" i="4" s="1"/>
  <c r="E13" i="4"/>
  <c r="H13" i="4" s="1"/>
  <c r="E14" i="4"/>
  <c r="H14" i="4" s="1"/>
  <c r="E15" i="4"/>
  <c r="H15" i="4" s="1"/>
  <c r="E16" i="4"/>
  <c r="H16" i="4" s="1"/>
  <c r="E17" i="4"/>
  <c r="H17" i="4" s="1"/>
  <c r="E18" i="4"/>
  <c r="H18" i="4" s="1"/>
  <c r="E19" i="4"/>
  <c r="H19" i="4" s="1"/>
  <c r="E20" i="4"/>
  <c r="H20" i="4" s="1"/>
  <c r="E21" i="4"/>
  <c r="H21" i="4" s="1"/>
  <c r="E22" i="4"/>
  <c r="H22" i="4" s="1"/>
  <c r="E23" i="4"/>
  <c r="H23" i="4" s="1"/>
  <c r="E24" i="4"/>
  <c r="H24" i="4" s="1"/>
  <c r="E25" i="4"/>
  <c r="H25" i="4" s="1"/>
  <c r="E26" i="4"/>
  <c r="H26" i="4" s="1"/>
  <c r="E27" i="4"/>
  <c r="H27" i="4" s="1"/>
  <c r="E28" i="4"/>
  <c r="H28" i="4" s="1"/>
  <c r="E29" i="4"/>
  <c r="H29" i="4" s="1"/>
  <c r="E30" i="4"/>
  <c r="H30" i="4" s="1"/>
  <c r="E31" i="4"/>
  <c r="H31" i="4" s="1"/>
  <c r="E32" i="4"/>
  <c r="H32" i="4" s="1"/>
  <c r="E33" i="4"/>
  <c r="H33" i="4" s="1"/>
  <c r="E34" i="4"/>
  <c r="H34" i="4" s="1"/>
  <c r="E35" i="4"/>
  <c r="H35" i="4" s="1"/>
  <c r="E36" i="4"/>
  <c r="H36" i="4" s="1"/>
  <c r="E37" i="4"/>
  <c r="H37" i="4" s="1"/>
  <c r="E38" i="4"/>
  <c r="H38" i="4" s="1"/>
  <c r="E39" i="4"/>
  <c r="H3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D19" i="4"/>
  <c r="G19" i="4" s="1"/>
  <c r="D20" i="4"/>
  <c r="G20" i="4" s="1"/>
  <c r="D21" i="4"/>
  <c r="G21" i="4" s="1"/>
  <c r="D22" i="4"/>
  <c r="G22" i="4" s="1"/>
  <c r="D23" i="4"/>
  <c r="G23" i="4" s="1"/>
  <c r="D24" i="4"/>
  <c r="G24" i="4" s="1"/>
  <c r="D25" i="4"/>
  <c r="G25" i="4" s="1"/>
  <c r="D26" i="4"/>
  <c r="G26" i="4" s="1"/>
  <c r="D27" i="4"/>
  <c r="G27" i="4" s="1"/>
  <c r="D28" i="4"/>
  <c r="G28" i="4" s="1"/>
  <c r="D29" i="4"/>
  <c r="G29" i="4" s="1"/>
  <c r="D30" i="4"/>
  <c r="G30" i="4" s="1"/>
  <c r="D31" i="4"/>
  <c r="G31" i="4" s="1"/>
  <c r="D32" i="4"/>
  <c r="G32" i="4" s="1"/>
  <c r="D33" i="4"/>
  <c r="G33" i="4" s="1"/>
  <c r="D34" i="4"/>
  <c r="G34" i="4" s="1"/>
  <c r="D35" i="4"/>
  <c r="G35" i="4" s="1"/>
  <c r="D36" i="4"/>
  <c r="G36" i="4" s="1"/>
  <c r="D37" i="4"/>
  <c r="G37" i="4" s="1"/>
  <c r="D38" i="4"/>
  <c r="G38" i="4" s="1"/>
  <c r="D39" i="4"/>
  <c r="G39" i="4" s="1"/>
  <c r="C10" i="4"/>
  <c r="F10" i="4" s="1"/>
  <c r="C11" i="4"/>
  <c r="F11" i="4" s="1"/>
  <c r="C12" i="4"/>
  <c r="F12" i="4" s="1"/>
  <c r="C13" i="4"/>
  <c r="F13" i="4" s="1"/>
  <c r="C14" i="4"/>
  <c r="F14" i="4" s="1"/>
  <c r="C15" i="4"/>
  <c r="F15" i="4" s="1"/>
  <c r="C16" i="4"/>
  <c r="F16" i="4" s="1"/>
  <c r="C17" i="4"/>
  <c r="F17" i="4" s="1"/>
  <c r="C18" i="4"/>
  <c r="F18" i="4" s="1"/>
  <c r="C19" i="4"/>
  <c r="F19" i="4" s="1"/>
  <c r="C20" i="4"/>
  <c r="F20" i="4" s="1"/>
  <c r="C21" i="4"/>
  <c r="F21" i="4" s="1"/>
  <c r="C22" i="4"/>
  <c r="F22" i="4" s="1"/>
  <c r="C23" i="4"/>
  <c r="F23" i="4" s="1"/>
  <c r="C24" i="4"/>
  <c r="F24" i="4" s="1"/>
  <c r="C25" i="4"/>
  <c r="F25" i="4" s="1"/>
  <c r="C26" i="4"/>
  <c r="F26" i="4" s="1"/>
  <c r="C27" i="4"/>
  <c r="F27" i="4" s="1"/>
  <c r="C28" i="4"/>
  <c r="F28" i="4" s="1"/>
  <c r="C29" i="4"/>
  <c r="F29" i="4" s="1"/>
  <c r="C30" i="4"/>
  <c r="F30" i="4" s="1"/>
  <c r="C31" i="4"/>
  <c r="F31" i="4" s="1"/>
  <c r="C32" i="4"/>
  <c r="F32" i="4" s="1"/>
  <c r="C33" i="4"/>
  <c r="F33" i="4" s="1"/>
  <c r="C34" i="4"/>
  <c r="F34" i="4" s="1"/>
  <c r="C35" i="4"/>
  <c r="F35" i="4" s="1"/>
  <c r="C36" i="4"/>
  <c r="F36" i="4" s="1"/>
  <c r="C37" i="4"/>
  <c r="F37" i="4" s="1"/>
  <c r="C38" i="4"/>
  <c r="F38" i="4" s="1"/>
  <c r="C39" i="4"/>
  <c r="F39" i="4" s="1"/>
  <c r="E9" i="4"/>
  <c r="D9" i="4"/>
  <c r="C9" i="4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10" i="1"/>
  <c r="AC40" i="1"/>
  <c r="AD40" i="1"/>
  <c r="AE40" i="1"/>
  <c r="AF40" i="1"/>
  <c r="AG40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9" i="1"/>
  <c r="C40" i="4" l="1"/>
  <c r="F40" i="4" s="1"/>
  <c r="D40" i="4"/>
  <c r="G40" i="4" s="1"/>
  <c r="E40" i="4"/>
  <c r="H40" i="4" s="1"/>
  <c r="X40" i="1"/>
  <c r="Y40" i="1"/>
  <c r="Z40" i="1"/>
  <c r="AA40" i="1"/>
  <c r="AB40" i="1"/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C40" i="1"/>
  <c r="A9" i="2" l="1"/>
  <c r="B39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Q9" i="2" l="1"/>
  <c r="Q10" i="2" s="1"/>
  <c r="O9" i="2"/>
  <c r="O10" i="2" s="1"/>
  <c r="P9" i="2"/>
  <c r="P10" i="2" s="1"/>
  <c r="N9" i="2"/>
  <c r="N10" i="2" s="1"/>
  <c r="M9" i="2"/>
  <c r="M10" i="2" s="1"/>
  <c r="K9" i="2"/>
  <c r="K10" i="2" s="1"/>
  <c r="L9" i="2"/>
  <c r="L10" i="2" s="1"/>
  <c r="J9" i="2"/>
  <c r="J10" i="2" s="1"/>
  <c r="E9" i="2" l="1"/>
  <c r="E10" i="2" s="1"/>
  <c r="C9" i="2"/>
  <c r="C10" i="2" s="1"/>
  <c r="D9" i="2"/>
  <c r="D10" i="2" s="1"/>
  <c r="B9" i="2"/>
  <c r="B10" i="2" s="1"/>
  <c r="I9" i="2"/>
  <c r="I10" i="2" s="1"/>
  <c r="G9" i="2"/>
  <c r="G10" i="2" s="1"/>
  <c r="H9" i="2"/>
  <c r="H10" i="2" s="1"/>
  <c r="F9" i="2"/>
  <c r="F10" i="2" s="1"/>
</calcChain>
</file>

<file path=xl/sharedStrings.xml><?xml version="1.0" encoding="utf-8"?>
<sst xmlns="http://schemas.openxmlformats.org/spreadsheetml/2006/main" count="157" uniqueCount="89">
  <si>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</si>
  <si>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</si>
  <si>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</si>
  <si>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</si>
  <si>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</si>
  <si>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</si>
  <si>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</si>
  <si>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</si>
  <si>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</si>
  <si>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</si>
  <si>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</si>
  <si>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</si>
  <si>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</si>
  <si>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</si>
  <si>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</si>
  <si>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</si>
  <si>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</si>
  <si>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</si>
  <si>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</si>
  <si>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</si>
  <si>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</si>
  <si>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</si>
  <si>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</si>
  <si>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</si>
  <si>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</si>
  <si>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</si>
  <si>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</si>
  <si>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 xml:space="preserve">PISA </t>
  </si>
  <si>
    <t>รวมคะแนน</t>
  </si>
  <si>
    <t>สีเหลือง =</t>
  </si>
  <si>
    <t>สีชมพู =</t>
  </si>
  <si>
    <t>สีฟ้า =</t>
  </si>
  <si>
    <t>เฉลี่ยระดับห้องเรียน/ร.ร.</t>
  </si>
  <si>
    <t>สมรรถนะ</t>
  </si>
  <si>
    <t>การอ่าน</t>
  </si>
  <si>
    <r>
      <rPr>
        <sz val="16"/>
        <color theme="1"/>
        <rFont val="Angsana New"/>
        <family val="1"/>
      </rPr>
      <t>โรงเรียน …………………...................................................... ห้อง ม.1</t>
    </r>
    <r>
      <rPr>
        <sz val="16"/>
        <color theme="1"/>
        <rFont val="TH SarabunIT๙"/>
        <family val="2"/>
      </rPr>
      <t>/ ……….</t>
    </r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</si>
  <si>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</si>
  <si>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สมรรถนะการเข้าถึงและค้นคืนสาระ</t>
  </si>
  <si>
    <t>สมรรถนะการสะท้อนและประเมิน</t>
  </si>
  <si>
    <t>สมรรถนะการบูรณาการและตีความ</t>
  </si>
  <si>
    <t>จำนวนนักเรียน</t>
  </si>
  <si>
    <t>ร้อยละ</t>
  </si>
  <si>
    <t>คะแนน แยก สมรรถนะการอ่าน PISA</t>
  </si>
  <si>
    <t xml:space="preserve">นำข้อมูลในตารางนี้ ไปกรอกในระบบ e-MES </t>
  </si>
  <si>
    <t xml:space="preserve">สรุป จำนวน  และ ร้อยละ  แยกตามระดับคุณภาพ </t>
  </si>
  <si>
    <t>แยกตามระดับคุณภาพ</t>
  </si>
  <si>
    <t xml:space="preserve">                 ครู นำข้อมูลนี้ ไปตั้งคำถามจากบทอ่านใหม่ๆ เพื่อฝึกทักษะการคิดและหาคำตอบแบบนั้นเพิ่มเติม</t>
  </si>
  <si>
    <t xml:space="preserve">                ครูนำจุดอ่อน ที่ได้ค่าเฉลี่ยน้อย ไปทำแบบฝึกอ่านเพิ่มเติมในคำถามแบบนั้นให้มากขึ้น</t>
  </si>
  <si>
    <t>ทั้งชั้น/ห้อง</t>
  </si>
  <si>
    <t>แบบบันทึกคะแนนรายบุคคล</t>
  </si>
  <si>
    <t>หมายเหตุ :  1. ข้อมูลผลการตอบถูกรายข้อ  ใช้พิจารณา จุดอ่อน ของนักเรียนในภาพรวมของห้องเรียนว่า ตอบคำถามแบบใดไม้ได้ หรือได้น้อย</t>
  </si>
  <si>
    <t xml:space="preserve">หมายเหตุ :  1. คะแนนเฉลี่ยรายสมรรถนะ เป็นข้อมูลบอกความสามารถของนักเรียนในภาพรวมทั้งห้องว่า อ่อน / เด่น ในสมรรถนะใด </t>
  </si>
  <si>
    <r>
      <t xml:space="preserve">                2. ให้ลบแถวที่เกินจำนวนนักเรียนของห้องเรียนออกด้วย 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 xml:space="preserve">แถว เฉลี่ยระดับห้องเรียน / ร.ร. </t>
    </r>
  </si>
  <si>
    <t xml:space="preserve">                   หากไม่ลบออก ค่าเฉลี่ย จะน้อยกว่าความเป็นจริง เพราะ ระบบจะนำจำนวน 30 ไปหารเฉลี่ยด้วย</t>
  </si>
  <si>
    <t>เฉลี่ยคะแนนแต่ละข้อ</t>
  </si>
  <si>
    <r>
      <t xml:space="preserve">                2. ลบแถวที่เกินจำนวนนักเรียนของห้องเรียนออกได้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>แถวสุดท้ายออก</t>
    </r>
  </si>
  <si>
    <r>
      <t>ช่วงคะแนน</t>
    </r>
    <r>
      <rPr>
        <sz val="12"/>
        <color theme="1"/>
        <rFont val="TH SarabunIT๙"/>
        <family val="2"/>
      </rPr>
      <t xml:space="preserve">  </t>
    </r>
  </si>
  <si>
    <t>6-8</t>
  </si>
  <si>
    <r>
      <rPr>
        <b/>
        <sz val="16"/>
        <rFont val="Angsana New"/>
        <family val="1"/>
      </rPr>
      <t xml:space="preserve">ชั้นมัธยมศึกษาปีที่ 1 </t>
    </r>
    <r>
      <rPr>
        <b/>
        <sz val="16"/>
        <color rgb="FFFF0000"/>
        <rFont val="Angsana New"/>
        <family val="1"/>
      </rPr>
      <t xml:space="preserve"> ครั้งที่ 1  :  มิถุนายน  2561 </t>
    </r>
  </si>
  <si>
    <t>ที่ 1 (7)</t>
  </si>
  <si>
    <t>ที่ 2 ( 8 )</t>
  </si>
  <si>
    <t>ที่ 3 ( 8 )</t>
  </si>
  <si>
    <t>ที่ 4  ( 9 )</t>
  </si>
  <si>
    <t>ที่ 5 ( 10 )</t>
  </si>
  <si>
    <t>ที่ 6 ( 6 )</t>
  </si>
  <si>
    <r>
      <t>ช่วงคะแนน</t>
    </r>
    <r>
      <rPr>
        <sz val="12"/>
        <color theme="1"/>
        <rFont val="TH SarabunIT๙"/>
        <family val="2"/>
      </rPr>
      <t xml:space="preserve"> (คะแนนเต็ม 48 คะแนน)</t>
    </r>
  </si>
  <si>
    <t>36-48</t>
  </si>
  <si>
    <t>24-35</t>
  </si>
  <si>
    <t>12-23</t>
  </si>
  <si>
    <t>0-11</t>
  </si>
  <si>
    <t xml:space="preserve">การแปลผลแยกรายสมรรถนะการอ่าน (48 คะแนน) </t>
  </si>
  <si>
    <t>16  คะแนน</t>
  </si>
  <si>
    <t>20  คะแนน</t>
  </si>
  <si>
    <t>12  คะแนน</t>
  </si>
  <si>
    <t>12-16</t>
  </si>
  <si>
    <t>8-11</t>
  </si>
  <si>
    <t>4-7</t>
  </si>
  <si>
    <t>0-3</t>
  </si>
  <si>
    <t>15-20</t>
  </si>
  <si>
    <t>8-14</t>
  </si>
  <si>
    <t>5-7</t>
  </si>
  <si>
    <t>0-4</t>
  </si>
  <si>
    <t>9-12</t>
  </si>
  <si>
    <t>3-5</t>
  </si>
  <si>
    <t>0-2</t>
  </si>
  <si>
    <r>
      <t xml:space="preserve">ชั้นมัธยมศึกษาปีที่ 1  </t>
    </r>
    <r>
      <rPr>
        <b/>
        <sz val="16"/>
        <color rgb="FFFF0000"/>
        <rFont val="Angsana New"/>
        <family val="1"/>
      </rPr>
      <t>ครั้งที่ 1  :  มิถุนายน  2561</t>
    </r>
    <r>
      <rPr>
        <b/>
        <sz val="16"/>
        <color theme="3"/>
        <rFont val="Angsana New"/>
        <family val="1"/>
      </rPr>
      <t xml:space="preserve"> </t>
    </r>
  </si>
  <si>
    <r>
      <t xml:space="preserve">ชั้นมัธยมศึกษาปีที่ 1  </t>
    </r>
    <r>
      <rPr>
        <sz val="16"/>
        <color rgb="FFFF0000"/>
        <rFont val="Angsana New"/>
        <family val="1"/>
      </rPr>
      <t xml:space="preserve">ครั้งที่ 1  :  มิถุนายน  2561 </t>
    </r>
  </si>
  <si>
    <t>สรุปคะแนนรายบุคคล แยกรายสมรรถนะการอ่าน PISA</t>
  </si>
  <si>
    <t>การวัดและประเมินผล “การรู้เรื่องการอ่าน (Reading Literacy) ตามแนวทางการประเมินผลนักเรียนร่วมกับนานาชาติ PISA”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</si>
</sst>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  <font>
      <sz val="10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name val="Angsana New"/>
      <family val="1"/>
    </font>
    <font>
      <b/>
      <sz val="16"/>
      <color theme="3"/>
      <name val="Angsana New"/>
      <family val="1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9" fillId="0" borderId="0" xfId="0" applyFont="1" applyBorder="1"/>
    <xf numFmtId="0" fontId="0" fillId="0" borderId="0" xfId="0" applyBorder="1"/>
    <xf numFmtId="0" fontId="10" fillId="0" borderId="16" xfId="0" applyFont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10" fillId="4" borderId="7" xfId="0" applyFont="1" applyFill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0" xfId="0" applyFont="1"/>
    <xf numFmtId="0" fontId="8" fillId="3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6" fillId="5" borderId="0" xfId="0" applyFont="1" applyFill="1" applyBorder="1"/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47"/>
  <sheetViews>
    <sheetView tabSelected="1" zoomScale="72" zoomScaleNormal="72" workbookViewId="0">
      <selection activeCell="W4" sqref="W4"/>
    </sheetView>
  </sheetViews>
  <sheetFormatPr defaultRowHeight="13.8" x14ac:dyDescent="0.25"/>
  <cols>
    <col min="1" max="1" width="4.296875" customWidth="1"/>
    <col min="2" max="2" width="15.5" customWidth="1"/>
    <col min="3" max="32" width="4.09765625" customWidth="1"/>
    <col min="33" max="33" width="6" customWidth="1"/>
    <col min="34" max="34" width="7.09765625" customWidth="1"/>
    <col min="36" max="36" width="17.8984375" customWidth="1"/>
    <col min="37" max="37" width="23.3984375" customWidth="1"/>
    <col min="38" max="38" width="13.3984375" customWidth="1"/>
  </cols>
  <sheetData>
    <row r="1" spans="1:38" s="4" customFormat="1" ht="23.4" x14ac:dyDescent="0.4">
      <c r="A1" s="88" t="s">
        <v>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8" s="4" customFormat="1" ht="25.2" customHeight="1" x14ac:dyDescent="0.4">
      <c r="A2" s="88" t="s">
        <v>88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8" s="4" customFormat="1" ht="19.2" customHeight="1" x14ac:dyDescent="0.4">
      <c r="A3" s="89" t="s">
        <v>58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8" ht="19.2" customHeight="1" x14ac:dyDescent="0.25">
      <c r="A4" s="51" t="s">
        <v>35</v>
      </c>
    </row>
    <row r="5" spans="1:38" s="5" customFormat="1" ht="18" customHeight="1" x14ac:dyDescent="0.5">
      <c r="A5" s="95" t="s">
        <v>0</v>
      </c>
      <c r="B5" s="95" t="s">
        <v>1</v>
      </c>
      <c r="C5" s="90" t="s">
        <v>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2"/>
      <c r="AC5" s="72"/>
      <c r="AD5" s="73"/>
      <c r="AE5" s="73"/>
      <c r="AF5" s="73"/>
      <c r="AG5" s="98" t="s">
        <v>28</v>
      </c>
      <c r="AH5" s="46"/>
    </row>
    <row r="6" spans="1:38" s="5" customFormat="1" ht="15.6" customHeight="1" x14ac:dyDescent="0.5">
      <c r="A6" s="96"/>
      <c r="B6" s="96"/>
      <c r="C6" s="90" t="s">
        <v>2</v>
      </c>
      <c r="D6" s="91"/>
      <c r="E6" s="91"/>
      <c r="F6" s="91"/>
      <c r="G6" s="92"/>
      <c r="H6" s="90" t="s">
        <v>2</v>
      </c>
      <c r="I6" s="91"/>
      <c r="J6" s="91"/>
      <c r="K6" s="91"/>
      <c r="L6" s="92"/>
      <c r="M6" s="90" t="s">
        <v>2</v>
      </c>
      <c r="N6" s="91"/>
      <c r="O6" s="91"/>
      <c r="P6" s="91"/>
      <c r="Q6" s="92"/>
      <c r="R6" s="90" t="s">
        <v>2</v>
      </c>
      <c r="S6" s="91"/>
      <c r="T6" s="91"/>
      <c r="U6" s="91"/>
      <c r="V6" s="92"/>
      <c r="W6" s="90" t="s">
        <v>2</v>
      </c>
      <c r="X6" s="91"/>
      <c r="Y6" s="91"/>
      <c r="Z6" s="91"/>
      <c r="AA6" s="92"/>
      <c r="AB6" s="90" t="s">
        <v>2</v>
      </c>
      <c r="AC6" s="91"/>
      <c r="AD6" s="91"/>
      <c r="AE6" s="91"/>
      <c r="AF6" s="92"/>
      <c r="AG6" s="99"/>
      <c r="AH6" s="47" t="s">
        <v>4</v>
      </c>
    </row>
    <row r="7" spans="1:38" s="5" customFormat="1" ht="19.8" customHeight="1" x14ac:dyDescent="0.5">
      <c r="A7" s="96"/>
      <c r="B7" s="96"/>
      <c r="C7" s="90" t="s">
        <v>59</v>
      </c>
      <c r="D7" s="91"/>
      <c r="E7" s="91"/>
      <c r="F7" s="91"/>
      <c r="G7" s="92"/>
      <c r="H7" s="90" t="s">
        <v>60</v>
      </c>
      <c r="I7" s="91"/>
      <c r="J7" s="91"/>
      <c r="K7" s="91"/>
      <c r="L7" s="92"/>
      <c r="M7" s="90" t="s">
        <v>61</v>
      </c>
      <c r="N7" s="91"/>
      <c r="O7" s="91"/>
      <c r="P7" s="91"/>
      <c r="Q7" s="92"/>
      <c r="R7" s="90" t="s">
        <v>62</v>
      </c>
      <c r="S7" s="91"/>
      <c r="T7" s="91"/>
      <c r="U7" s="91"/>
      <c r="V7" s="92"/>
      <c r="W7" s="90" t="s">
        <v>63</v>
      </c>
      <c r="X7" s="91"/>
      <c r="Y7" s="91"/>
      <c r="Z7" s="91"/>
      <c r="AA7" s="92"/>
      <c r="AB7" s="90" t="s">
        <v>64</v>
      </c>
      <c r="AC7" s="91"/>
      <c r="AD7" s="91"/>
      <c r="AE7" s="91"/>
      <c r="AF7" s="92"/>
      <c r="AG7" s="99"/>
      <c r="AH7" s="48" t="s">
        <v>33</v>
      </c>
    </row>
    <row r="8" spans="1:38" s="5" customFormat="1" ht="19.8" customHeight="1" x14ac:dyDescent="0.5">
      <c r="A8" s="96"/>
      <c r="B8" s="97"/>
      <c r="C8" s="25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74">
        <v>20</v>
      </c>
      <c r="W8" s="74">
        <v>21</v>
      </c>
      <c r="X8" s="74">
        <v>22</v>
      </c>
      <c r="Y8" s="74">
        <v>23</v>
      </c>
      <c r="Z8" s="74">
        <v>24</v>
      </c>
      <c r="AA8" s="74">
        <v>25</v>
      </c>
      <c r="AB8" s="74">
        <v>26</v>
      </c>
      <c r="AC8" s="74">
        <v>27</v>
      </c>
      <c r="AD8" s="74">
        <v>28</v>
      </c>
      <c r="AE8" s="74">
        <v>29</v>
      </c>
      <c r="AF8" s="74">
        <v>30</v>
      </c>
      <c r="AG8" s="100"/>
      <c r="AH8" s="47" t="s">
        <v>34</v>
      </c>
    </row>
    <row r="9" spans="1:38" s="5" customFormat="1" ht="20.399999999999999" customHeight="1" x14ac:dyDescent="0.5">
      <c r="A9" s="97"/>
      <c r="B9" s="22" t="s">
        <v>22</v>
      </c>
      <c r="C9" s="23">
        <v>1</v>
      </c>
      <c r="D9" s="21">
        <v>1</v>
      </c>
      <c r="E9" s="21">
        <v>1</v>
      </c>
      <c r="F9" s="24">
        <v>2</v>
      </c>
      <c r="G9" s="21">
        <v>2</v>
      </c>
      <c r="H9" s="23">
        <v>1</v>
      </c>
      <c r="I9" s="21">
        <v>1</v>
      </c>
      <c r="J9" s="21">
        <v>2</v>
      </c>
      <c r="K9" s="24">
        <v>2</v>
      </c>
      <c r="L9" s="21">
        <v>2</v>
      </c>
      <c r="M9" s="23">
        <v>1</v>
      </c>
      <c r="N9" s="23">
        <v>2</v>
      </c>
      <c r="O9" s="23">
        <v>2</v>
      </c>
      <c r="P9" s="21">
        <v>1</v>
      </c>
      <c r="Q9" s="23">
        <v>2</v>
      </c>
      <c r="R9" s="23">
        <v>1</v>
      </c>
      <c r="S9" s="21">
        <v>1</v>
      </c>
      <c r="T9" s="21">
        <v>2</v>
      </c>
      <c r="U9" s="24">
        <v>2</v>
      </c>
      <c r="V9" s="24">
        <v>3</v>
      </c>
      <c r="W9" s="23">
        <v>1</v>
      </c>
      <c r="X9" s="80">
        <v>1</v>
      </c>
      <c r="Y9" s="80">
        <v>2</v>
      </c>
      <c r="Z9" s="75">
        <v>2</v>
      </c>
      <c r="AA9" s="75">
        <v>4</v>
      </c>
      <c r="AB9" s="80">
        <v>1</v>
      </c>
      <c r="AC9" s="75">
        <v>1</v>
      </c>
      <c r="AD9" s="76">
        <v>1</v>
      </c>
      <c r="AE9" s="80">
        <v>1</v>
      </c>
      <c r="AF9" s="76">
        <v>2</v>
      </c>
      <c r="AG9" s="18">
        <f>SUM(C9:AF9)</f>
        <v>48</v>
      </c>
      <c r="AH9" s="49" t="s">
        <v>27</v>
      </c>
      <c r="AI9" s="65" t="s">
        <v>29</v>
      </c>
      <c r="AJ9" s="5" t="s">
        <v>16</v>
      </c>
    </row>
    <row r="10" spans="1:38" s="5" customFormat="1" ht="19.8" x14ac:dyDescent="0.5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1">
        <f t="shared" ref="AG10:AG39" si="0">SUM(C10:AF10)</f>
        <v>0</v>
      </c>
      <c r="AH10" s="19" t="str">
        <f>IF(AG10&lt;12,"ปรับปรุง",IF(AG10&lt;24,"พอใช้",IF(AG10&lt;36,"ดี",IF(AG10&gt;=36,"ดีมาก",))))</f>
        <v>ปรับปรุง</v>
      </c>
      <c r="AI10" s="64" t="s">
        <v>30</v>
      </c>
      <c r="AJ10" s="5" t="s">
        <v>23</v>
      </c>
    </row>
    <row r="11" spans="1:38" s="5" customFormat="1" ht="19.8" x14ac:dyDescent="0.5">
      <c r="A11" s="6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1">
        <f t="shared" si="0"/>
        <v>0</v>
      </c>
      <c r="AH11" s="19" t="str">
        <f t="shared" ref="AH11:AH40" si="1">IF(AG11&lt;12,"ปรับปรุง",IF(AG11&lt;24,"พอใช้",IF(AG11&lt;36,"ดี",IF(AG11&gt;=36,"ดีมาก",))))</f>
        <v>ปรับปรุง</v>
      </c>
      <c r="AI11" s="66" t="s">
        <v>31</v>
      </c>
      <c r="AJ11" s="5" t="s">
        <v>18</v>
      </c>
    </row>
    <row r="12" spans="1:38" s="5" customFormat="1" ht="19.8" x14ac:dyDescent="0.5">
      <c r="A12" s="6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1">
        <f t="shared" si="0"/>
        <v>0</v>
      </c>
      <c r="AH12" s="19" t="str">
        <f t="shared" si="1"/>
        <v>ปรับปรุง</v>
      </c>
    </row>
    <row r="13" spans="1:38" s="5" customFormat="1" ht="19.8" x14ac:dyDescent="0.5">
      <c r="A13" s="6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1">
        <f t="shared" si="0"/>
        <v>0</v>
      </c>
      <c r="AH13" s="19" t="str">
        <f t="shared" si="1"/>
        <v>ปรับปรุง</v>
      </c>
    </row>
    <row r="14" spans="1:38" s="5" customFormat="1" ht="24" thickBot="1" x14ac:dyDescent="0.65">
      <c r="A14" s="6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1">
        <f t="shared" si="0"/>
        <v>0</v>
      </c>
      <c r="AH14" s="19" t="str">
        <f t="shared" si="1"/>
        <v>ปรับปรุง</v>
      </c>
      <c r="AJ14" s="15" t="s">
        <v>15</v>
      </c>
      <c r="AK14" s="4"/>
      <c r="AL14" s="4"/>
    </row>
    <row r="15" spans="1:38" s="5" customFormat="1" ht="20.399999999999999" thickBot="1" x14ac:dyDescent="0.55000000000000004">
      <c r="A15" s="6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1">
        <f t="shared" si="0"/>
        <v>0</v>
      </c>
      <c r="AH15" s="19" t="str">
        <f t="shared" si="1"/>
        <v>ปรับปรุง</v>
      </c>
      <c r="AJ15" s="10" t="s">
        <v>5</v>
      </c>
      <c r="AK15" s="12" t="s">
        <v>65</v>
      </c>
      <c r="AL15" s="11" t="s">
        <v>6</v>
      </c>
    </row>
    <row r="16" spans="1:38" s="5" customFormat="1" ht="20.399999999999999" thickBot="1" x14ac:dyDescent="0.55000000000000004">
      <c r="A16" s="6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1">
        <f t="shared" si="0"/>
        <v>0</v>
      </c>
      <c r="AH16" s="19" t="str">
        <f t="shared" si="1"/>
        <v>ปรับปรุง</v>
      </c>
      <c r="AJ16" s="8" t="s">
        <v>7</v>
      </c>
      <c r="AK16" s="13" t="s">
        <v>66</v>
      </c>
      <c r="AL16" s="9" t="s">
        <v>8</v>
      </c>
    </row>
    <row r="17" spans="1:38" s="5" customFormat="1" ht="20.399999999999999" thickBot="1" x14ac:dyDescent="0.55000000000000004">
      <c r="A17" s="16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71">
        <f t="shared" si="0"/>
        <v>0</v>
      </c>
      <c r="AH17" s="19" t="str">
        <f t="shared" si="1"/>
        <v>ปรับปรุง</v>
      </c>
      <c r="AJ17" s="8" t="s">
        <v>9</v>
      </c>
      <c r="AK17" s="13" t="s">
        <v>67</v>
      </c>
      <c r="AL17" s="9" t="s">
        <v>10</v>
      </c>
    </row>
    <row r="18" spans="1:38" s="5" customFormat="1" ht="20.399999999999999" thickBot="1" x14ac:dyDescent="0.55000000000000004">
      <c r="A18" s="6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1">
        <f t="shared" si="0"/>
        <v>0</v>
      </c>
      <c r="AH18" s="19" t="str">
        <f t="shared" si="1"/>
        <v>ปรับปรุง</v>
      </c>
      <c r="AJ18" s="8" t="s">
        <v>11</v>
      </c>
      <c r="AK18" s="13" t="s">
        <v>68</v>
      </c>
      <c r="AL18" s="9" t="s">
        <v>12</v>
      </c>
    </row>
    <row r="19" spans="1:38" s="5" customFormat="1" ht="20.399999999999999" thickBot="1" x14ac:dyDescent="0.55000000000000004">
      <c r="A19" s="6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1">
        <f t="shared" si="0"/>
        <v>0</v>
      </c>
      <c r="AH19" s="19" t="str">
        <f t="shared" si="1"/>
        <v>ปรับปรุง</v>
      </c>
      <c r="AJ19" s="8" t="s">
        <v>13</v>
      </c>
      <c r="AK19" s="13" t="s">
        <v>69</v>
      </c>
      <c r="AL19" s="9" t="s">
        <v>14</v>
      </c>
    </row>
    <row r="20" spans="1:38" ht="19.8" x14ac:dyDescent="0.5">
      <c r="A20" s="6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1">
        <f t="shared" si="0"/>
        <v>0</v>
      </c>
      <c r="AH20" s="19" t="str">
        <f t="shared" si="1"/>
        <v>ปรับปรุง</v>
      </c>
      <c r="AI20" s="33"/>
    </row>
    <row r="21" spans="1:38" ht="19.8" x14ac:dyDescent="0.5">
      <c r="A21" s="6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1">
        <f t="shared" si="0"/>
        <v>0</v>
      </c>
      <c r="AH21" s="19" t="str">
        <f t="shared" si="1"/>
        <v>ปรับปรุง</v>
      </c>
      <c r="AI21" s="33"/>
    </row>
    <row r="22" spans="1:38" ht="19.8" x14ac:dyDescent="0.5">
      <c r="A22" s="6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1">
        <f t="shared" si="0"/>
        <v>0</v>
      </c>
      <c r="AH22" s="19" t="str">
        <f t="shared" si="1"/>
        <v>ปรับปรุง</v>
      </c>
      <c r="AI22" s="33"/>
    </row>
    <row r="23" spans="1:38" ht="19.8" x14ac:dyDescent="0.5">
      <c r="A23" s="6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1">
        <f t="shared" si="0"/>
        <v>0</v>
      </c>
      <c r="AH23" s="19" t="str">
        <f t="shared" si="1"/>
        <v>ปรับปรุง</v>
      </c>
      <c r="AI23" s="33"/>
    </row>
    <row r="24" spans="1:38" ht="19.8" x14ac:dyDescent="0.5">
      <c r="A24" s="6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71">
        <f t="shared" si="0"/>
        <v>0</v>
      </c>
      <c r="AH24" s="19" t="str">
        <f t="shared" si="1"/>
        <v>ปรับปรุง</v>
      </c>
      <c r="AI24" s="33"/>
    </row>
    <row r="25" spans="1:38" ht="19.8" x14ac:dyDescent="0.5">
      <c r="A25" s="6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71">
        <f t="shared" si="0"/>
        <v>0</v>
      </c>
      <c r="AH25" s="19" t="str">
        <f t="shared" si="1"/>
        <v>ปรับปรุง</v>
      </c>
      <c r="AI25" s="33"/>
    </row>
    <row r="26" spans="1:38" ht="19.8" x14ac:dyDescent="0.5">
      <c r="A26" s="6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71">
        <f t="shared" si="0"/>
        <v>0</v>
      </c>
      <c r="AH26" s="19" t="str">
        <f t="shared" si="1"/>
        <v>ปรับปรุง</v>
      </c>
      <c r="AI26" s="33"/>
    </row>
    <row r="27" spans="1:38" ht="19.8" x14ac:dyDescent="0.5">
      <c r="A27" s="6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71">
        <f t="shared" si="0"/>
        <v>0</v>
      </c>
      <c r="AH27" s="19" t="str">
        <f t="shared" si="1"/>
        <v>ปรับปรุง</v>
      </c>
      <c r="AI27" s="33"/>
    </row>
    <row r="28" spans="1:38" ht="19.8" x14ac:dyDescent="0.5">
      <c r="A28" s="6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71">
        <f t="shared" si="0"/>
        <v>0</v>
      </c>
      <c r="AH28" s="19" t="str">
        <f t="shared" si="1"/>
        <v>ปรับปรุง</v>
      </c>
      <c r="AI28" s="33"/>
    </row>
    <row r="29" spans="1:38" ht="19.8" x14ac:dyDescent="0.5">
      <c r="A29" s="6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71">
        <f t="shared" si="0"/>
        <v>0</v>
      </c>
      <c r="AH29" s="19" t="str">
        <f t="shared" si="1"/>
        <v>ปรับปรุง</v>
      </c>
      <c r="AI29" s="33"/>
    </row>
    <row r="30" spans="1:38" ht="19.8" x14ac:dyDescent="0.5">
      <c r="A30" s="6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71">
        <f t="shared" si="0"/>
        <v>0</v>
      </c>
      <c r="AH30" s="19" t="str">
        <f t="shared" si="1"/>
        <v>ปรับปรุง</v>
      </c>
      <c r="AI30" s="33"/>
    </row>
    <row r="31" spans="1:38" ht="19.8" x14ac:dyDescent="0.5">
      <c r="A31" s="6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71">
        <f t="shared" si="0"/>
        <v>0</v>
      </c>
      <c r="AH31" s="19" t="str">
        <f t="shared" si="1"/>
        <v>ปรับปรุง</v>
      </c>
      <c r="AI31" s="33"/>
    </row>
    <row r="32" spans="1:38" ht="19.8" x14ac:dyDescent="0.5">
      <c r="A32" s="6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71">
        <f t="shared" si="0"/>
        <v>0</v>
      </c>
      <c r="AH32" s="19" t="str">
        <f t="shared" si="1"/>
        <v>ปรับปรุง</v>
      </c>
      <c r="AI32" s="33"/>
    </row>
    <row r="33" spans="1:35" ht="19.8" x14ac:dyDescent="0.5">
      <c r="A33" s="6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71">
        <f t="shared" si="0"/>
        <v>0</v>
      </c>
      <c r="AH33" s="19" t="str">
        <f t="shared" si="1"/>
        <v>ปรับปรุง</v>
      </c>
      <c r="AI33" s="33"/>
    </row>
    <row r="34" spans="1:35" ht="19.8" x14ac:dyDescent="0.5">
      <c r="A34" s="6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71">
        <f t="shared" si="0"/>
        <v>0</v>
      </c>
      <c r="AH34" s="19" t="str">
        <f t="shared" si="1"/>
        <v>ปรับปรุง</v>
      </c>
      <c r="AI34" s="33"/>
    </row>
    <row r="35" spans="1:35" ht="19.8" x14ac:dyDescent="0.5">
      <c r="A35" s="6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71">
        <f t="shared" si="0"/>
        <v>0</v>
      </c>
      <c r="AH35" s="19" t="str">
        <f t="shared" si="1"/>
        <v>ปรับปรุง</v>
      </c>
      <c r="AI35" s="33"/>
    </row>
    <row r="36" spans="1:35" ht="19.8" x14ac:dyDescent="0.5">
      <c r="A36" s="6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71">
        <f t="shared" si="0"/>
        <v>0</v>
      </c>
      <c r="AH36" s="19" t="str">
        <f t="shared" si="1"/>
        <v>ปรับปรุง</v>
      </c>
      <c r="AI36" s="33"/>
    </row>
    <row r="37" spans="1:35" ht="19.8" x14ac:dyDescent="0.5">
      <c r="A37" s="6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71">
        <f t="shared" si="0"/>
        <v>0</v>
      </c>
      <c r="AH37" s="19" t="str">
        <f t="shared" si="1"/>
        <v>ปรับปรุง</v>
      </c>
      <c r="AI37" s="33"/>
    </row>
    <row r="38" spans="1:35" ht="19.8" x14ac:dyDescent="0.5">
      <c r="A38" s="6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71">
        <f t="shared" si="0"/>
        <v>0</v>
      </c>
      <c r="AH38" s="19" t="str">
        <f t="shared" si="1"/>
        <v>ปรับปรุง</v>
      </c>
      <c r="AI38" s="33"/>
    </row>
    <row r="39" spans="1:35" ht="19.8" x14ac:dyDescent="0.5">
      <c r="A39" s="6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71">
        <f t="shared" si="0"/>
        <v>0</v>
      </c>
      <c r="AH39" s="19" t="str">
        <f t="shared" si="1"/>
        <v>ปรับปรุง</v>
      </c>
      <c r="AI39" s="33"/>
    </row>
    <row r="40" spans="1:35" s="15" customFormat="1" ht="23.4" x14ac:dyDescent="0.6">
      <c r="A40" s="93" t="s">
        <v>54</v>
      </c>
      <c r="B40" s="94"/>
      <c r="C40" s="67" t="e">
        <f>AVERAGE(C10:C39)</f>
        <v>#DIV/0!</v>
      </c>
      <c r="D40" s="67" t="e">
        <f t="shared" ref="D40:AF40" si="2">AVERAGE(D10:D39)</f>
        <v>#DIV/0!</v>
      </c>
      <c r="E40" s="67" t="e">
        <f t="shared" si="2"/>
        <v>#DIV/0!</v>
      </c>
      <c r="F40" s="67" t="e">
        <f t="shared" si="2"/>
        <v>#DIV/0!</v>
      </c>
      <c r="G40" s="67" t="e">
        <f t="shared" si="2"/>
        <v>#DIV/0!</v>
      </c>
      <c r="H40" s="67" t="e">
        <f t="shared" si="2"/>
        <v>#DIV/0!</v>
      </c>
      <c r="I40" s="67" t="e">
        <f t="shared" si="2"/>
        <v>#DIV/0!</v>
      </c>
      <c r="J40" s="67" t="e">
        <f t="shared" si="2"/>
        <v>#DIV/0!</v>
      </c>
      <c r="K40" s="67" t="e">
        <f t="shared" si="2"/>
        <v>#DIV/0!</v>
      </c>
      <c r="L40" s="67" t="e">
        <f t="shared" si="2"/>
        <v>#DIV/0!</v>
      </c>
      <c r="M40" s="67" t="e">
        <f t="shared" si="2"/>
        <v>#DIV/0!</v>
      </c>
      <c r="N40" s="67" t="e">
        <f t="shared" si="2"/>
        <v>#DIV/0!</v>
      </c>
      <c r="O40" s="67" t="e">
        <f t="shared" si="2"/>
        <v>#DIV/0!</v>
      </c>
      <c r="P40" s="67" t="e">
        <f t="shared" si="2"/>
        <v>#DIV/0!</v>
      </c>
      <c r="Q40" s="67" t="e">
        <f t="shared" si="2"/>
        <v>#DIV/0!</v>
      </c>
      <c r="R40" s="67" t="e">
        <f t="shared" si="2"/>
        <v>#DIV/0!</v>
      </c>
      <c r="S40" s="67" t="e">
        <f t="shared" si="2"/>
        <v>#DIV/0!</v>
      </c>
      <c r="T40" s="67" t="e">
        <f t="shared" si="2"/>
        <v>#DIV/0!</v>
      </c>
      <c r="U40" s="67" t="e">
        <f t="shared" si="2"/>
        <v>#DIV/0!</v>
      </c>
      <c r="V40" s="67" t="e">
        <f t="shared" si="2"/>
        <v>#DIV/0!</v>
      </c>
      <c r="W40" s="67" t="e">
        <f t="shared" si="2"/>
        <v>#DIV/0!</v>
      </c>
      <c r="X40" s="67" t="e">
        <f t="shared" si="2"/>
        <v>#DIV/0!</v>
      </c>
      <c r="Y40" s="67" t="e">
        <f t="shared" si="2"/>
        <v>#DIV/0!</v>
      </c>
      <c r="Z40" s="67" t="e">
        <f t="shared" si="2"/>
        <v>#DIV/0!</v>
      </c>
      <c r="AA40" s="67" t="e">
        <f t="shared" si="2"/>
        <v>#DIV/0!</v>
      </c>
      <c r="AB40" s="67" t="e">
        <f t="shared" si="2"/>
        <v>#DIV/0!</v>
      </c>
      <c r="AC40" s="67" t="e">
        <f t="shared" si="2"/>
        <v>#DIV/0!</v>
      </c>
      <c r="AD40" s="67" t="e">
        <f t="shared" si="2"/>
        <v>#DIV/0!</v>
      </c>
      <c r="AE40" s="67" t="e">
        <f t="shared" si="2"/>
        <v>#DIV/0!</v>
      </c>
      <c r="AF40" s="67" t="e">
        <f t="shared" si="2"/>
        <v>#DIV/0!</v>
      </c>
      <c r="AG40" s="50">
        <f>AVERAGE(AG10:AG39)</f>
        <v>0</v>
      </c>
      <c r="AH40" s="19" t="str">
        <f t="shared" si="1"/>
        <v>ปรับปรุง</v>
      </c>
    </row>
    <row r="45" spans="1:35" x14ac:dyDescent="0.25">
      <c r="B45" t="s">
        <v>50</v>
      </c>
    </row>
    <row r="46" spans="1:35" x14ac:dyDescent="0.25">
      <c r="B46" s="63" t="s">
        <v>46</v>
      </c>
    </row>
    <row r="47" spans="1:35" x14ac:dyDescent="0.25">
      <c r="B47" t="s">
        <v>55</v>
      </c>
    </row>
  </sheetData>
  <mergeCells count="20">
    <mergeCell ref="A40:B40"/>
    <mergeCell ref="A5:A9"/>
    <mergeCell ref="AG5:AG8"/>
    <mergeCell ref="B5:B8"/>
    <mergeCell ref="C6:G6"/>
    <mergeCell ref="C7:G7"/>
    <mergeCell ref="H6:L6"/>
    <mergeCell ref="H7:L7"/>
    <mergeCell ref="M6:Q6"/>
    <mergeCell ref="M7:Q7"/>
    <mergeCell ref="R6:V6"/>
    <mergeCell ref="R7:V7"/>
    <mergeCell ref="W6:AA6"/>
    <mergeCell ref="W7:AA7"/>
    <mergeCell ref="AB7:AF7"/>
    <mergeCell ref="A1:AH1"/>
    <mergeCell ref="A2:AH2"/>
    <mergeCell ref="A3:AH3"/>
    <mergeCell ref="C5:AB5"/>
    <mergeCell ref="AB6:AF6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46"/>
  <sheetViews>
    <sheetView workbookViewId="0">
      <selection activeCell="A2" sqref="A2:H2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0" width="21.3984375" customWidth="1"/>
    <col min="11" max="11" width="13.3984375" customWidth="1"/>
    <col min="12" max="12" width="14.59765625" customWidth="1"/>
  </cols>
  <sheetData>
    <row r="1" spans="1:12" s="4" customFormat="1" ht="24" thickBot="1" x14ac:dyDescent="0.65">
      <c r="A1" s="106" t="s">
        <v>87</v>
      </c>
      <c r="B1" s="106"/>
      <c r="C1" s="106"/>
      <c r="D1" s="106"/>
      <c r="E1" s="106"/>
      <c r="F1" s="106"/>
      <c r="G1" s="106"/>
      <c r="H1" s="106"/>
      <c r="J1" s="31" t="s">
        <v>25</v>
      </c>
      <c r="K1" s="29" t="s">
        <v>71</v>
      </c>
      <c r="L1" s="5"/>
    </row>
    <row r="2" spans="1:12" s="4" customFormat="1" ht="25.2" customHeight="1" thickBot="1" x14ac:dyDescent="0.45">
      <c r="A2" s="88" t="s">
        <v>88</v>
      </c>
      <c r="B2" s="88"/>
      <c r="C2" s="88"/>
      <c r="D2" s="88"/>
      <c r="E2" s="88"/>
      <c r="F2" s="88"/>
      <c r="G2" s="88"/>
      <c r="H2" s="88"/>
      <c r="J2" s="10" t="s">
        <v>5</v>
      </c>
      <c r="K2" s="12" t="s">
        <v>56</v>
      </c>
      <c r="L2" s="11" t="s">
        <v>6</v>
      </c>
    </row>
    <row r="3" spans="1:12" s="4" customFormat="1" ht="19.2" customHeight="1" thickBot="1" x14ac:dyDescent="0.45">
      <c r="A3" s="88" t="s">
        <v>86</v>
      </c>
      <c r="B3" s="88"/>
      <c r="C3" s="88"/>
      <c r="D3" s="88"/>
      <c r="E3" s="88"/>
      <c r="F3" s="88"/>
      <c r="G3" s="88"/>
      <c r="H3" s="88"/>
      <c r="J3" s="8" t="s">
        <v>7</v>
      </c>
      <c r="K3" s="13" t="s">
        <v>74</v>
      </c>
      <c r="L3" s="9" t="s">
        <v>8</v>
      </c>
    </row>
    <row r="4" spans="1:12" ht="19.2" customHeight="1" thickBot="1" x14ac:dyDescent="0.3">
      <c r="A4" s="86" t="str">
        <f>((((ม.1รายบุคคล!A4))))</f>
        <v>โรงเรียน …………………...................................................... ห้อง ม.1/ ……….</v>
      </c>
      <c r="J4" s="8" t="s">
        <v>9</v>
      </c>
      <c r="K4" s="13" t="s">
        <v>75</v>
      </c>
      <c r="L4" s="9" t="s">
        <v>10</v>
      </c>
    </row>
    <row r="5" spans="1:12" ht="19.2" customHeight="1" thickBot="1" x14ac:dyDescent="0.3">
      <c r="A5" s="52" t="s">
        <v>36</v>
      </c>
      <c r="J5" s="8" t="s">
        <v>11</v>
      </c>
      <c r="K5" s="13" t="s">
        <v>76</v>
      </c>
      <c r="L5" s="9" t="s">
        <v>12</v>
      </c>
    </row>
    <row r="6" spans="1:12" s="5" customFormat="1" ht="22.2" customHeight="1" thickBot="1" x14ac:dyDescent="0.55000000000000004">
      <c r="A6" s="95" t="s">
        <v>0</v>
      </c>
      <c r="B6" s="95" t="s">
        <v>1</v>
      </c>
      <c r="C6" s="101" t="s">
        <v>42</v>
      </c>
      <c r="D6" s="102"/>
      <c r="E6" s="102"/>
      <c r="F6" s="103" t="s">
        <v>70</v>
      </c>
      <c r="G6" s="104"/>
      <c r="H6" s="105"/>
      <c r="J6" s="8" t="s">
        <v>13</v>
      </c>
      <c r="K6" s="13" t="s">
        <v>77</v>
      </c>
      <c r="L6" s="9" t="s">
        <v>14</v>
      </c>
    </row>
    <row r="7" spans="1:12" s="5" customFormat="1" ht="22.8" customHeight="1" x14ac:dyDescent="0.5">
      <c r="A7" s="96"/>
      <c r="B7" s="96"/>
      <c r="C7" s="16" t="s">
        <v>16</v>
      </c>
      <c r="D7" s="16" t="s">
        <v>17</v>
      </c>
      <c r="E7" s="17" t="s">
        <v>18</v>
      </c>
      <c r="F7" s="35" t="s">
        <v>16</v>
      </c>
      <c r="G7" s="37" t="s">
        <v>17</v>
      </c>
      <c r="H7" s="39" t="s">
        <v>18</v>
      </c>
    </row>
    <row r="8" spans="1:12" s="5" customFormat="1" ht="19.8" customHeight="1" x14ac:dyDescent="0.6">
      <c r="A8" s="96"/>
      <c r="B8" s="97"/>
      <c r="C8" s="14" t="s">
        <v>19</v>
      </c>
      <c r="D8" s="20" t="s">
        <v>20</v>
      </c>
      <c r="E8" s="34" t="s">
        <v>21</v>
      </c>
      <c r="F8" s="36" t="s">
        <v>19</v>
      </c>
      <c r="G8" s="38" t="s">
        <v>20</v>
      </c>
      <c r="H8" s="40" t="s">
        <v>21</v>
      </c>
    </row>
    <row r="9" spans="1:12" s="5" customFormat="1" ht="24" thickBot="1" x14ac:dyDescent="0.65">
      <c r="A9" s="97"/>
      <c r="B9" s="26" t="s">
        <v>24</v>
      </c>
      <c r="C9" s="68">
        <f>SUM(ม.1รายบุคคล!C9,ม.1รายบุคคล!H9,ม.1รายบุคคล!M9:O9,ม.1รายบุคคล!Q9:R9,ม.1รายบุคคล!W9:Y9,ม.1รายบุคคล!AB9,ม.1รายบุคคล!AE9)</f>
        <v>16</v>
      </c>
      <c r="D9" s="69">
        <f>SUM(ม.1รายบุคคล!D9:E9,ม.1รายบุคคล!G9,ม.1รายบุคคล!I9:J9,ม.1รายบุคคล!L9,ม.1รายบุคคล!P9,ม.1รายบุคคล!S9:T9,ม.1รายบุคคล!Z9:AA9,ม.1รายบุคคล!AC9)</f>
        <v>20</v>
      </c>
      <c r="E9" s="82">
        <f>SUM(ม.1รายบุคคล!F9,ม.1รายบุคคล!K9,ม.1รายบุคคล!U9:V9,ม.1รายบุคคล!AD9,ม.1รายบุคคล!AF9)</f>
        <v>12</v>
      </c>
      <c r="F9" s="27">
        <v>16</v>
      </c>
      <c r="G9" s="28">
        <v>20</v>
      </c>
      <c r="H9" s="45">
        <v>12</v>
      </c>
      <c r="J9" s="30" t="s">
        <v>26</v>
      </c>
      <c r="K9" s="32" t="s">
        <v>72</v>
      </c>
    </row>
    <row r="10" spans="1:12" s="5" customFormat="1" ht="24" thickBot="1" x14ac:dyDescent="0.55000000000000004">
      <c r="A10" s="6">
        <v>1</v>
      </c>
      <c r="B10" s="26">
        <f>((((ม.1รายบุคคล!B10))))</f>
        <v>0</v>
      </c>
      <c r="C10" s="70">
        <f>SUM(ม.1รายบุคคล!C10,ม.1รายบุคคล!H10,ม.1รายบุคคล!M10:O10,ม.1รายบุคคล!Q10:R10,ม.1รายบุคคล!W10:Y10,ม.1รายบุคคล!AB10,ม.1รายบุคคล!AE10)</f>
        <v>0</v>
      </c>
      <c r="D10" s="70">
        <f>SUM(ม.1รายบุคคล!D10:E10,ม.1รายบุคคล!G10,ม.1รายบุคคล!I10:J10,ม.1รายบุคคล!L10,ม.1รายบุคคล!P10,ม.1รายบุคคล!S10:T10,ม.1รายบุคคล!Z10:AA10,ม.1รายบุคคล!AC10)</f>
        <v>0</v>
      </c>
      <c r="E10" s="81">
        <f>SUM(ม.1รายบุคคล!F10,ม.1รายบุคคล!K10,ม.1รายบุคคล!U10:V10,ม.1รายบุคคล!AD10,ม.1รายบุคคล!AF10)</f>
        <v>0</v>
      </c>
      <c r="F10" s="84" t="str">
        <f>IF(C10&lt;4,"ปรับปรุง",IF(C10&lt;8,"พอใช้",IF(C10&lt;12,"ดี",IF(C10&gt;=12,"ดีมาก"))))</f>
        <v>ปรับปรุง</v>
      </c>
      <c r="G10" s="84" t="str">
        <f>IF(D10&lt;5,"ปรับปรุง",IF(D10&lt;8,"พอใช้",IF(D10&lt;15,"ดี",IF(D10&gt;=15,"ดีมาก"))))</f>
        <v>ปรับปรุง</v>
      </c>
      <c r="H10" s="84" t="str">
        <f>IF(E10&lt;3,"ปรับปรุง",IF(E10&lt;6,"พอใช้",IF(E10&lt;9,"ดี",IF(E10&gt;=9,"ดีมาก"))))</f>
        <v>ปรับปรุง</v>
      </c>
      <c r="J10" s="10" t="s">
        <v>5</v>
      </c>
      <c r="K10" s="12" t="s">
        <v>56</v>
      </c>
      <c r="L10" s="11" t="s">
        <v>6</v>
      </c>
    </row>
    <row r="11" spans="1:12" s="5" customFormat="1" ht="24" thickBot="1" x14ac:dyDescent="0.55000000000000004">
      <c r="A11" s="6">
        <v>2</v>
      </c>
      <c r="B11" s="26">
        <f>((((ม.1รายบุคคล!B11))))</f>
        <v>0</v>
      </c>
      <c r="C11" s="70">
        <f>SUM(ม.1รายบุคคล!C11,ม.1รายบุคคล!H11,ม.1รายบุคคล!M11:O11,ม.1รายบุคคล!Q11:R11,ม.1รายบุคคล!W11:Y11,ม.1รายบุคคล!AB11,ม.1รายบุคคล!AE11)</f>
        <v>0</v>
      </c>
      <c r="D11" s="70">
        <f>SUM(ม.1รายบุคคล!D11:E11,ม.1รายบุคคล!G11,ม.1รายบุคคล!I11:J11,ม.1รายบุคคล!L11,ม.1รายบุคคล!P11,ม.1รายบุคคล!S11:T11,ม.1รายบุคคล!Z11:AA11,ม.1รายบุคคล!AC11)</f>
        <v>0</v>
      </c>
      <c r="E11" s="81">
        <f>SUM(ม.1รายบุคคล!F11,ม.1รายบุคคล!K11,ม.1รายบุคคล!U11:V11,ม.1รายบุคคล!AD11,ม.1รายบุคคล!AF11)</f>
        <v>0</v>
      </c>
      <c r="F11" s="84" t="str">
        <f t="shared" ref="F11:F40" si="0">IF(C11&lt;4,"ปรับปรุง",IF(C11&lt;8,"พอใช้",IF(C11&lt;12,"ดี",IF(C11&gt;=12,"ดีมาก"))))</f>
        <v>ปรับปรุง</v>
      </c>
      <c r="G11" s="84" t="str">
        <f t="shared" ref="G11:G40" si="1">IF(D11&lt;5,"ปรับปรุง",IF(D11&lt;8,"พอใช้",IF(D11&lt;15,"ดี",IF(D11&gt;=15,"ดีมาก"))))</f>
        <v>ปรับปรุง</v>
      </c>
      <c r="H11" s="84" t="str">
        <f t="shared" ref="H11:H40" si="2">IF(E11&lt;3,"ปรับปรุง",IF(E11&lt;6,"พอใช้",IF(E11&lt;9,"ดี",IF(E11&gt;=9,"ดีมาก"))))</f>
        <v>ปรับปรุง</v>
      </c>
      <c r="J11" s="8" t="s">
        <v>7</v>
      </c>
      <c r="K11" s="13" t="s">
        <v>78</v>
      </c>
      <c r="L11" s="9" t="s">
        <v>8</v>
      </c>
    </row>
    <row r="12" spans="1:12" s="5" customFormat="1" ht="24" thickBot="1" x14ac:dyDescent="0.55000000000000004">
      <c r="A12" s="6">
        <v>3</v>
      </c>
      <c r="B12" s="26">
        <f>((((ม.1รายบุคคล!B12))))</f>
        <v>0</v>
      </c>
      <c r="C12" s="70">
        <f>SUM(ม.1รายบุคคล!C12,ม.1รายบุคคล!H12,ม.1รายบุคคล!M12:O12,ม.1รายบุคคล!Q12:R12,ม.1รายบุคคล!W12:Y12,ม.1รายบุคคล!AB12,ม.1รายบุคคล!AE12)</f>
        <v>0</v>
      </c>
      <c r="D12" s="70">
        <f>SUM(ม.1รายบุคคล!D12:E12,ม.1รายบุคคล!G12,ม.1รายบุคคล!I12:J12,ม.1รายบุคคล!L12,ม.1รายบุคคล!P12,ม.1รายบุคคล!S12:T12,ม.1รายบุคคล!Z12:AA12,ม.1รายบุคคล!AC12)</f>
        <v>0</v>
      </c>
      <c r="E12" s="81">
        <f>SUM(ม.1รายบุคคล!F12,ม.1รายบุคคล!K12,ม.1รายบุคคล!U12:V12,ม.1รายบุคคล!AD12,ม.1รายบุคคล!AF12)</f>
        <v>0</v>
      </c>
      <c r="F12" s="84" t="str">
        <f t="shared" si="0"/>
        <v>ปรับปรุง</v>
      </c>
      <c r="G12" s="84" t="str">
        <f t="shared" si="1"/>
        <v>ปรับปรุง</v>
      </c>
      <c r="H12" s="84" t="str">
        <f t="shared" si="2"/>
        <v>ปรับปรุง</v>
      </c>
      <c r="J12" s="8" t="s">
        <v>9</v>
      </c>
      <c r="K12" s="13" t="s">
        <v>79</v>
      </c>
      <c r="L12" s="9" t="s">
        <v>10</v>
      </c>
    </row>
    <row r="13" spans="1:12" s="5" customFormat="1" ht="24" thickBot="1" x14ac:dyDescent="0.55000000000000004">
      <c r="A13" s="6">
        <v>4</v>
      </c>
      <c r="B13" s="26">
        <f>((((ม.1รายบุคคล!B13))))</f>
        <v>0</v>
      </c>
      <c r="C13" s="70">
        <f>SUM(ม.1รายบุคคล!C13,ม.1รายบุคคล!H13,ม.1รายบุคคล!M13:O13,ม.1รายบุคคล!Q13:R13,ม.1รายบุคคล!W13:Y13,ม.1รายบุคคล!AB13,ม.1รายบุคคล!AE13)</f>
        <v>0</v>
      </c>
      <c r="D13" s="70">
        <f>SUM(ม.1รายบุคคล!D13:E13,ม.1รายบุคคล!G13,ม.1รายบุคคล!I13:J13,ม.1รายบุคคล!L13,ม.1รายบุคคล!P13,ม.1รายบุคคล!S13:T13,ม.1รายบุคคล!Z13:AA13,ม.1รายบุคคล!AC13)</f>
        <v>0</v>
      </c>
      <c r="E13" s="81">
        <f>SUM(ม.1รายบุคคล!F13,ม.1รายบุคคล!K13,ม.1รายบุคคล!U13:V13,ม.1รายบุคคล!AD13,ม.1รายบุคคล!AF13)</f>
        <v>0</v>
      </c>
      <c r="F13" s="84" t="str">
        <f t="shared" si="0"/>
        <v>ปรับปรุง</v>
      </c>
      <c r="G13" s="84" t="str">
        <f t="shared" si="1"/>
        <v>ปรับปรุง</v>
      </c>
      <c r="H13" s="84" t="str">
        <f t="shared" si="2"/>
        <v>ปรับปรุง</v>
      </c>
      <c r="J13" s="8" t="s">
        <v>11</v>
      </c>
      <c r="K13" s="13" t="s">
        <v>80</v>
      </c>
      <c r="L13" s="9" t="s">
        <v>12</v>
      </c>
    </row>
    <row r="14" spans="1:12" s="5" customFormat="1" ht="24" thickBot="1" x14ac:dyDescent="0.55000000000000004">
      <c r="A14" s="6">
        <v>5</v>
      </c>
      <c r="B14" s="26">
        <f>((((ม.1รายบุคคล!B14))))</f>
        <v>0</v>
      </c>
      <c r="C14" s="70">
        <f>SUM(ม.1รายบุคคล!C14,ม.1รายบุคคล!H14,ม.1รายบุคคล!M14:O14,ม.1รายบุคคล!Q14:R14,ม.1รายบุคคล!W14:Y14,ม.1รายบุคคล!AB14,ม.1รายบุคคล!AE14)</f>
        <v>0</v>
      </c>
      <c r="D14" s="70">
        <f>SUM(ม.1รายบุคคล!D14:E14,ม.1รายบุคคล!G14,ม.1รายบุคคล!I14:J14,ม.1รายบุคคล!L14,ม.1รายบุคคล!P14,ม.1รายบุคคล!S14:T14,ม.1รายบุคคล!Z14:AA14,ม.1รายบุคคล!AC14)</f>
        <v>0</v>
      </c>
      <c r="E14" s="81">
        <f>SUM(ม.1รายบุคคล!F14,ม.1รายบุคคล!K14,ม.1รายบุคคล!U14:V14,ม.1รายบุคคล!AD14,ม.1รายบุคคล!AF14)</f>
        <v>0</v>
      </c>
      <c r="F14" s="84" t="str">
        <f t="shared" si="0"/>
        <v>ปรับปรุง</v>
      </c>
      <c r="G14" s="84" t="str">
        <f t="shared" si="1"/>
        <v>ปรับปรุง</v>
      </c>
      <c r="H14" s="84" t="str">
        <f t="shared" si="2"/>
        <v>ปรับปรุง</v>
      </c>
      <c r="J14" s="8" t="s">
        <v>13</v>
      </c>
      <c r="K14" s="13" t="s">
        <v>81</v>
      </c>
      <c r="L14" s="9" t="s">
        <v>14</v>
      </c>
    </row>
    <row r="15" spans="1:12" s="5" customFormat="1" ht="23.4" x14ac:dyDescent="0.5">
      <c r="A15" s="6">
        <v>6</v>
      </c>
      <c r="B15" s="26">
        <f>((((ม.1รายบุคคล!B15))))</f>
        <v>0</v>
      </c>
      <c r="C15" s="70">
        <f>SUM(ม.1รายบุคคล!C15,ม.1รายบุคคล!H15,ม.1รายบุคคล!M15:O15,ม.1รายบุคคล!Q15:R15,ม.1รายบุคคล!W15:Y15,ม.1รายบุคคล!AB15,ม.1รายบุคคล!AE15)</f>
        <v>0</v>
      </c>
      <c r="D15" s="70">
        <f>SUM(ม.1รายบุคคล!D15:E15,ม.1รายบุคคล!G15,ม.1รายบุคคล!I15:J15,ม.1รายบุคคล!L15,ม.1รายบุคคล!P15,ม.1รายบุคคล!S15:T15,ม.1รายบุคคล!Z15:AA15,ม.1รายบุคคล!AC15)</f>
        <v>0</v>
      </c>
      <c r="E15" s="81">
        <f>SUM(ม.1รายบุคคล!F15,ม.1รายบุคคล!K15,ม.1รายบุคคล!U15:V15,ม.1รายบุคคล!AD15,ม.1รายบุคคล!AF15)</f>
        <v>0</v>
      </c>
      <c r="F15" s="84" t="str">
        <f t="shared" si="0"/>
        <v>ปรับปรุง</v>
      </c>
      <c r="G15" s="84" t="str">
        <f t="shared" si="1"/>
        <v>ปรับปรุง</v>
      </c>
      <c r="H15" s="84" t="str">
        <f t="shared" si="2"/>
        <v>ปรับปรุง</v>
      </c>
      <c r="J15"/>
      <c r="K15"/>
      <c r="L15"/>
    </row>
    <row r="16" spans="1:12" s="5" customFormat="1" ht="23.4" x14ac:dyDescent="0.5">
      <c r="A16" s="6">
        <v>7</v>
      </c>
      <c r="B16" s="26">
        <f>((((ม.1รายบุคคล!B16))))</f>
        <v>0</v>
      </c>
      <c r="C16" s="70">
        <f>SUM(ม.1รายบุคคล!C16,ม.1รายบุคคล!H16,ม.1รายบุคคล!M16:O16,ม.1รายบุคคล!Q16:R16,ม.1รายบุคคล!W16:Y16,ม.1รายบุคคล!AB16,ม.1รายบุคคล!AE16)</f>
        <v>0</v>
      </c>
      <c r="D16" s="70">
        <f>SUM(ม.1รายบุคคล!D16:E16,ม.1รายบุคคล!G16,ม.1รายบุคคล!I16:J16,ม.1รายบุคคล!L16,ม.1รายบุคคล!P16,ม.1รายบุคคล!S16:T16,ม.1รายบุคคล!Z16:AA16,ม.1รายบุคคล!AC16)</f>
        <v>0</v>
      </c>
      <c r="E16" s="81">
        <f>SUM(ม.1รายบุคคล!F16,ม.1รายบุคคล!K16,ม.1รายบุคคล!U16:V16,ม.1รายบุคคล!AD16,ม.1รายบุคคล!AF16)</f>
        <v>0</v>
      </c>
      <c r="F16" s="84" t="str">
        <f t="shared" si="0"/>
        <v>ปรับปรุง</v>
      </c>
      <c r="G16" s="84" t="str">
        <f t="shared" si="1"/>
        <v>ปรับปรุง</v>
      </c>
      <c r="H16" s="84" t="str">
        <f t="shared" si="2"/>
        <v>ปรับปรุง</v>
      </c>
      <c r="J16"/>
      <c r="K16"/>
      <c r="L16"/>
    </row>
    <row r="17" spans="1:12" s="5" customFormat="1" ht="24" thickBot="1" x14ac:dyDescent="0.65">
      <c r="A17" s="6">
        <v>8</v>
      </c>
      <c r="B17" s="26">
        <f>((((ม.1รายบุคคล!B17))))</f>
        <v>0</v>
      </c>
      <c r="C17" s="70">
        <f>SUM(ม.1รายบุคคล!C17,ม.1รายบุคคล!H17,ม.1รายบุคคล!M17:O17,ม.1รายบุคคล!Q17:R17,ม.1รายบุคคล!W17:Y17,ม.1รายบุคคล!AB17,ม.1รายบุคคล!AE17)</f>
        <v>0</v>
      </c>
      <c r="D17" s="70">
        <f>SUM(ม.1รายบุคคล!D17:E17,ม.1รายบุคคล!G17,ม.1รายบุคคล!I17:J17,ม.1รายบุคคล!L17,ม.1รายบุคคล!P17,ม.1รายบุคคล!S17:T17,ม.1รายบุคคล!Z17:AA17,ม.1รายบุคคล!AC17)</f>
        <v>0</v>
      </c>
      <c r="E17" s="81">
        <f>SUM(ม.1รายบุคคล!F17,ม.1รายบุคคล!K17,ม.1รายบุคคล!U17:V17,ม.1รายบุคคล!AD17,ม.1รายบุคคล!AF17)</f>
        <v>0</v>
      </c>
      <c r="F17" s="84" t="str">
        <f t="shared" si="0"/>
        <v>ปรับปรุง</v>
      </c>
      <c r="G17" s="84" t="str">
        <f t="shared" si="1"/>
        <v>ปรับปรุง</v>
      </c>
      <c r="H17" s="84" t="str">
        <f t="shared" si="2"/>
        <v>ปรับปรุง</v>
      </c>
      <c r="J17" s="83" t="s">
        <v>18</v>
      </c>
      <c r="K17" s="32" t="s">
        <v>73</v>
      </c>
    </row>
    <row r="18" spans="1:12" s="5" customFormat="1" ht="24" thickBot="1" x14ac:dyDescent="0.55000000000000004">
      <c r="A18" s="6">
        <v>9</v>
      </c>
      <c r="B18" s="26">
        <f>((((ม.1รายบุคคล!B18))))</f>
        <v>0</v>
      </c>
      <c r="C18" s="70">
        <f>SUM(ม.1รายบุคคล!C18,ม.1รายบุคคล!H18,ม.1รายบุคคล!M18:O18,ม.1รายบุคคล!Q18:R18,ม.1รายบุคคล!W18:Y18,ม.1รายบุคคล!AB18,ม.1รายบุคคล!AE18)</f>
        <v>0</v>
      </c>
      <c r="D18" s="70">
        <f>SUM(ม.1รายบุคคล!D18:E18,ม.1รายบุคคล!G18,ม.1รายบุคคล!I18:J18,ม.1รายบุคคล!L18,ม.1รายบุคคล!P18,ม.1รายบุคคล!S18:T18,ม.1รายบุคคล!Z18:AA18,ม.1รายบุคคล!AC18)</f>
        <v>0</v>
      </c>
      <c r="E18" s="81">
        <f>SUM(ม.1รายบุคคล!F18,ม.1รายบุคคล!K18,ม.1รายบุคคล!U18:V18,ม.1รายบุคคล!AD18,ม.1รายบุคคล!AF18)</f>
        <v>0</v>
      </c>
      <c r="F18" s="84" t="str">
        <f t="shared" si="0"/>
        <v>ปรับปรุง</v>
      </c>
      <c r="G18" s="84" t="str">
        <f t="shared" si="1"/>
        <v>ปรับปรุง</v>
      </c>
      <c r="H18" s="84" t="str">
        <f t="shared" si="2"/>
        <v>ปรับปรุง</v>
      </c>
      <c r="J18" s="10" t="s">
        <v>5</v>
      </c>
      <c r="K18" s="12" t="s">
        <v>56</v>
      </c>
      <c r="L18" s="11" t="s">
        <v>6</v>
      </c>
    </row>
    <row r="19" spans="1:12" ht="24" thickBot="1" x14ac:dyDescent="0.3">
      <c r="A19" s="6">
        <v>10</v>
      </c>
      <c r="B19" s="26">
        <f>((((ม.1รายบุคคล!B19))))</f>
        <v>0</v>
      </c>
      <c r="C19" s="70">
        <f>SUM(ม.1รายบุคคล!C19,ม.1รายบุคคล!H19,ม.1รายบุคคล!M19:O19,ม.1รายบุคคล!Q19:R19,ม.1รายบุคคล!W19:Y19,ม.1รายบุคคล!AB19,ม.1รายบุคคล!AE19)</f>
        <v>0</v>
      </c>
      <c r="D19" s="70">
        <f>SUM(ม.1รายบุคคล!D19:E19,ม.1รายบุคคล!G19,ม.1รายบุคคล!I19:J19,ม.1รายบุคคล!L19,ม.1รายบุคคล!P19,ม.1รายบุคคล!S19:T19,ม.1รายบุคคล!Z19:AA19,ม.1รายบุคคล!AC19)</f>
        <v>0</v>
      </c>
      <c r="E19" s="81">
        <f>SUM(ม.1รายบุคคล!F19,ม.1รายบุคคล!K19,ม.1รายบุคคล!U19:V19,ม.1รายบุคคล!AD19,ม.1รายบุคคล!AF19)</f>
        <v>0</v>
      </c>
      <c r="F19" s="84" t="str">
        <f t="shared" si="0"/>
        <v>ปรับปรุง</v>
      </c>
      <c r="G19" s="84" t="str">
        <f t="shared" si="1"/>
        <v>ปรับปรุง</v>
      </c>
      <c r="H19" s="84" t="str">
        <f t="shared" si="2"/>
        <v>ปรับปรุง</v>
      </c>
      <c r="J19" s="8" t="s">
        <v>7</v>
      </c>
      <c r="K19" s="13" t="s">
        <v>82</v>
      </c>
      <c r="L19" s="9" t="s">
        <v>8</v>
      </c>
    </row>
    <row r="20" spans="1:12" ht="24" thickBot="1" x14ac:dyDescent="0.3">
      <c r="A20" s="6">
        <v>11</v>
      </c>
      <c r="B20" s="26">
        <f>((((ม.1รายบุคคล!B20))))</f>
        <v>0</v>
      </c>
      <c r="C20" s="70">
        <f>SUM(ม.1รายบุคคล!C20,ม.1รายบุคคล!H20,ม.1รายบุคคล!M20:O20,ม.1รายบุคคล!Q20:R20,ม.1รายบุคคล!W20:Y20,ม.1รายบุคคล!AB20,ม.1รายบุคคล!AE20)</f>
        <v>0</v>
      </c>
      <c r="D20" s="70">
        <f>SUM(ม.1รายบุคคล!D20:E20,ม.1รายบุคคล!G20,ม.1รายบุคคล!I20:J20,ม.1รายบุคคล!L20,ม.1รายบุคคล!P20,ม.1รายบุคคล!S20:T20,ม.1รายบุคคล!Z20:AA20,ม.1รายบุคคล!AC20)</f>
        <v>0</v>
      </c>
      <c r="E20" s="81">
        <f>SUM(ม.1รายบุคคล!F20,ม.1รายบุคคล!K20,ม.1รายบุคคล!U20:V20,ม.1รายบุคคล!AD20,ม.1รายบุคคล!AF20)</f>
        <v>0</v>
      </c>
      <c r="F20" s="84" t="str">
        <f t="shared" si="0"/>
        <v>ปรับปรุง</v>
      </c>
      <c r="G20" s="84" t="str">
        <f t="shared" si="1"/>
        <v>ปรับปรุง</v>
      </c>
      <c r="H20" s="84" t="str">
        <f t="shared" si="2"/>
        <v>ปรับปรุง</v>
      </c>
      <c r="J20" s="8" t="s">
        <v>9</v>
      </c>
      <c r="K20" s="13" t="s">
        <v>57</v>
      </c>
      <c r="L20" s="9" t="s">
        <v>10</v>
      </c>
    </row>
    <row r="21" spans="1:12" ht="24" thickBot="1" x14ac:dyDescent="0.3">
      <c r="A21" s="6">
        <v>12</v>
      </c>
      <c r="B21" s="26">
        <f>((((ม.1รายบุคคล!B21))))</f>
        <v>0</v>
      </c>
      <c r="C21" s="70">
        <f>SUM(ม.1รายบุคคล!C21,ม.1รายบุคคล!H21,ม.1รายบุคคล!M21:O21,ม.1รายบุคคล!Q21:R21,ม.1รายบุคคล!W21:Y21,ม.1รายบุคคล!AB21,ม.1รายบุคคล!AE21)</f>
        <v>0</v>
      </c>
      <c r="D21" s="70">
        <f>SUM(ม.1รายบุคคล!D21:E21,ม.1รายบุคคล!G21,ม.1รายบุคคล!I21:J21,ม.1รายบุคคล!L21,ม.1รายบุคคล!P21,ม.1รายบุคคล!S21:T21,ม.1รายบุคคล!Z21:AA21,ม.1รายบุคคล!AC21)</f>
        <v>0</v>
      </c>
      <c r="E21" s="81">
        <f>SUM(ม.1รายบุคคล!F21,ม.1รายบุคคล!K21,ม.1รายบุคคล!U21:V21,ม.1รายบุคคล!AD21,ม.1รายบุคคล!AF21)</f>
        <v>0</v>
      </c>
      <c r="F21" s="84" t="str">
        <f t="shared" si="0"/>
        <v>ปรับปรุง</v>
      </c>
      <c r="G21" s="84" t="str">
        <f t="shared" si="1"/>
        <v>ปรับปรุง</v>
      </c>
      <c r="H21" s="84" t="str">
        <f t="shared" si="2"/>
        <v>ปรับปรุง</v>
      </c>
      <c r="J21" s="8" t="s">
        <v>11</v>
      </c>
      <c r="K21" s="13" t="s">
        <v>83</v>
      </c>
      <c r="L21" s="9" t="s">
        <v>12</v>
      </c>
    </row>
    <row r="22" spans="1:12" ht="24" thickBot="1" x14ac:dyDescent="0.3">
      <c r="A22" s="6">
        <v>13</v>
      </c>
      <c r="B22" s="26">
        <f>((((ม.1รายบุคคล!B22))))</f>
        <v>0</v>
      </c>
      <c r="C22" s="70">
        <f>SUM(ม.1รายบุคคล!C22,ม.1รายบุคคล!H22,ม.1รายบุคคล!M22:O22,ม.1รายบุคคล!Q22:R22,ม.1รายบุคคล!W22:Y22,ม.1รายบุคคล!AB22,ม.1รายบุคคล!AE22)</f>
        <v>0</v>
      </c>
      <c r="D22" s="70">
        <f>SUM(ม.1รายบุคคล!D22:E22,ม.1รายบุคคล!G22,ม.1รายบุคคล!I22:J22,ม.1รายบุคคล!L22,ม.1รายบุคคล!P22,ม.1รายบุคคล!S22:T22,ม.1รายบุคคล!Z22:AA22,ม.1รายบุคคล!AC22)</f>
        <v>0</v>
      </c>
      <c r="E22" s="81">
        <f>SUM(ม.1รายบุคคล!F22,ม.1รายบุคคล!K22,ม.1รายบุคคล!U22:V22,ม.1รายบุคคล!AD22,ม.1รายบุคคล!AF22)</f>
        <v>0</v>
      </c>
      <c r="F22" s="84" t="str">
        <f t="shared" si="0"/>
        <v>ปรับปรุง</v>
      </c>
      <c r="G22" s="84" t="str">
        <f t="shared" si="1"/>
        <v>ปรับปรุง</v>
      </c>
      <c r="H22" s="84" t="str">
        <f t="shared" si="2"/>
        <v>ปรับปรุง</v>
      </c>
      <c r="J22" s="8" t="s">
        <v>13</v>
      </c>
      <c r="K22" s="13" t="s">
        <v>84</v>
      </c>
      <c r="L22" s="9" t="s">
        <v>14</v>
      </c>
    </row>
    <row r="23" spans="1:12" ht="23.4" x14ac:dyDescent="0.5">
      <c r="A23" s="6">
        <v>14</v>
      </c>
      <c r="B23" s="26">
        <f>((((ม.1รายบุคคล!B23))))</f>
        <v>0</v>
      </c>
      <c r="C23" s="70">
        <f>SUM(ม.1รายบุคคล!C23,ม.1รายบุคคล!H23,ม.1รายบุคคล!M23:O23,ม.1รายบุคคล!Q23:R23,ม.1รายบุคคล!W23:Y23,ม.1รายบุคคล!AB23,ม.1รายบุคคล!AE23)</f>
        <v>0</v>
      </c>
      <c r="D23" s="70">
        <f>SUM(ม.1รายบุคคล!D23:E23,ม.1รายบุคคล!G23,ม.1รายบุคคล!I23:J23,ม.1รายบุคคล!L23,ม.1รายบุคคล!P23,ม.1รายบุคคล!S23:T23,ม.1รายบุคคล!Z23:AA23,ม.1รายบุคคล!AC23)</f>
        <v>0</v>
      </c>
      <c r="E23" s="81">
        <f>SUM(ม.1รายบุคคล!F23,ม.1รายบุคคล!K23,ม.1รายบุคคล!U23:V23,ม.1รายบุคคล!AD23,ม.1รายบุคคล!AF23)</f>
        <v>0</v>
      </c>
      <c r="F23" s="84" t="str">
        <f t="shared" si="0"/>
        <v>ปรับปรุง</v>
      </c>
      <c r="G23" s="84" t="str">
        <f t="shared" si="1"/>
        <v>ปรับปรุง</v>
      </c>
      <c r="H23" s="84" t="str">
        <f t="shared" si="2"/>
        <v>ปรับปรุง</v>
      </c>
      <c r="J23" s="77"/>
      <c r="K23" s="78"/>
      <c r="L23" s="79"/>
    </row>
    <row r="24" spans="1:12" ht="23.4" x14ac:dyDescent="0.25">
      <c r="A24" s="6">
        <v>15</v>
      </c>
      <c r="B24" s="26">
        <f>((((ม.1รายบุคคล!B24))))</f>
        <v>0</v>
      </c>
      <c r="C24" s="70">
        <f>SUM(ม.1รายบุคคล!C24,ม.1รายบุคคล!H24,ม.1รายบุคคล!M24:O24,ม.1รายบุคคล!Q24:R24,ม.1รายบุคคล!W24:Y24,ม.1รายบุคคล!AB24,ม.1รายบุคคล!AE24)</f>
        <v>0</v>
      </c>
      <c r="D24" s="70">
        <f>SUM(ม.1รายบุคคล!D24:E24,ม.1รายบุคคล!G24,ม.1รายบุคคล!I24:J24,ม.1รายบุคคล!L24,ม.1รายบุคคล!P24,ม.1รายบุคคล!S24:T24,ม.1รายบุคคล!Z24:AA24,ม.1รายบุคคล!AC24)</f>
        <v>0</v>
      </c>
      <c r="E24" s="81">
        <f>SUM(ม.1รายบุคคล!F24,ม.1รายบุคคล!K24,ม.1รายบุคคล!U24:V24,ม.1รายบุคคล!AD24,ม.1รายบุคคล!AF24)</f>
        <v>0</v>
      </c>
      <c r="F24" s="84" t="str">
        <f t="shared" si="0"/>
        <v>ปรับปรุง</v>
      </c>
      <c r="G24" s="84" t="str">
        <f t="shared" si="1"/>
        <v>ปรับปรุง</v>
      </c>
      <c r="H24" s="84" t="str">
        <f t="shared" si="2"/>
        <v>ปรับปรุง</v>
      </c>
    </row>
    <row r="25" spans="1:12" ht="23.4" x14ac:dyDescent="0.25">
      <c r="A25" s="6">
        <v>16</v>
      </c>
      <c r="B25" s="26">
        <f>((((ม.1รายบุคคล!B25))))</f>
        <v>0</v>
      </c>
      <c r="C25" s="70">
        <f>SUM(ม.1รายบุคคล!C25,ม.1รายบุคคล!H25,ม.1รายบุคคล!M25:O25,ม.1รายบุคคล!Q25:R25,ม.1รายบุคคล!W25:Y25,ม.1รายบุคคล!AB25,ม.1รายบุคคล!AE25)</f>
        <v>0</v>
      </c>
      <c r="D25" s="70">
        <f>SUM(ม.1รายบุคคล!D25:E25,ม.1รายบุคคล!G25,ม.1รายบุคคล!I25:J25,ม.1รายบุคคล!L25,ม.1รายบุคคล!P25,ม.1รายบุคคล!S25:T25,ม.1รายบุคคล!Z25:AA25,ม.1รายบุคคล!AC25)</f>
        <v>0</v>
      </c>
      <c r="E25" s="81">
        <f>SUM(ม.1รายบุคคล!F25,ม.1รายบุคคล!K25,ม.1รายบุคคล!U25:V25,ม.1รายบุคคล!AD25,ม.1รายบุคคล!AF25)</f>
        <v>0</v>
      </c>
      <c r="F25" s="84" t="str">
        <f t="shared" si="0"/>
        <v>ปรับปรุง</v>
      </c>
      <c r="G25" s="84" t="str">
        <f t="shared" si="1"/>
        <v>ปรับปรุง</v>
      </c>
      <c r="H25" s="84" t="str">
        <f t="shared" si="2"/>
        <v>ปรับปรุง</v>
      </c>
    </row>
    <row r="26" spans="1:12" ht="23.4" x14ac:dyDescent="0.25">
      <c r="A26" s="6">
        <v>17</v>
      </c>
      <c r="B26" s="26">
        <f>((((ม.1รายบุคคล!B26))))</f>
        <v>0</v>
      </c>
      <c r="C26" s="70">
        <f>SUM(ม.1รายบุคคล!C26,ม.1รายบุคคล!H26,ม.1รายบุคคล!M26:O26,ม.1รายบุคคล!Q26:R26,ม.1รายบุคคล!W26:Y26,ม.1รายบุคคล!AB26,ม.1รายบุคคล!AE26)</f>
        <v>0</v>
      </c>
      <c r="D26" s="70">
        <f>SUM(ม.1รายบุคคล!D26:E26,ม.1รายบุคคล!G26,ม.1รายบุคคล!I26:J26,ม.1รายบุคคล!L26,ม.1รายบุคคล!P26,ม.1รายบุคคล!S26:T26,ม.1รายบุคคล!Z26:AA26,ม.1รายบุคคล!AC26)</f>
        <v>0</v>
      </c>
      <c r="E26" s="81">
        <f>SUM(ม.1รายบุคคล!F26,ม.1รายบุคคล!K26,ม.1รายบุคคล!U26:V26,ม.1รายบุคคล!AD26,ม.1รายบุคคล!AF26)</f>
        <v>0</v>
      </c>
      <c r="F26" s="84" t="str">
        <f t="shared" si="0"/>
        <v>ปรับปรุง</v>
      </c>
      <c r="G26" s="84" t="str">
        <f t="shared" si="1"/>
        <v>ปรับปรุง</v>
      </c>
      <c r="H26" s="84" t="str">
        <f t="shared" si="2"/>
        <v>ปรับปรุง</v>
      </c>
    </row>
    <row r="27" spans="1:12" ht="23.4" x14ac:dyDescent="0.25">
      <c r="A27" s="6">
        <v>18</v>
      </c>
      <c r="B27" s="26">
        <f>((((ม.1รายบุคคล!B27))))</f>
        <v>0</v>
      </c>
      <c r="C27" s="70">
        <f>SUM(ม.1รายบุคคล!C27,ม.1รายบุคคล!H27,ม.1รายบุคคล!M27:O27,ม.1รายบุคคล!Q27:R27,ม.1รายบุคคล!W27:Y27,ม.1รายบุคคล!AB27,ม.1รายบุคคล!AE27)</f>
        <v>0</v>
      </c>
      <c r="D27" s="70">
        <f>SUM(ม.1รายบุคคล!D27:E27,ม.1รายบุคคล!G27,ม.1รายบุคคล!I27:J27,ม.1รายบุคคล!L27,ม.1รายบุคคล!P27,ม.1รายบุคคล!S27:T27,ม.1รายบุคคล!Z27:AA27,ม.1รายบุคคล!AC27)</f>
        <v>0</v>
      </c>
      <c r="E27" s="81">
        <f>SUM(ม.1รายบุคคล!F27,ม.1รายบุคคล!K27,ม.1รายบุคคล!U27:V27,ม.1รายบุคคล!AD27,ม.1รายบุคคล!AF27)</f>
        <v>0</v>
      </c>
      <c r="F27" s="84" t="str">
        <f t="shared" si="0"/>
        <v>ปรับปรุง</v>
      </c>
      <c r="G27" s="84" t="str">
        <f t="shared" si="1"/>
        <v>ปรับปรุง</v>
      </c>
      <c r="H27" s="84" t="str">
        <f t="shared" si="2"/>
        <v>ปรับปรุง</v>
      </c>
    </row>
    <row r="28" spans="1:12" ht="23.4" x14ac:dyDescent="0.25">
      <c r="A28" s="6">
        <v>19</v>
      </c>
      <c r="B28" s="26">
        <f>((((ม.1รายบุคคล!B28))))</f>
        <v>0</v>
      </c>
      <c r="C28" s="70">
        <f>SUM(ม.1รายบุคคล!C28,ม.1รายบุคคล!H28,ม.1รายบุคคล!M28:O28,ม.1รายบุคคล!Q28:R28,ม.1รายบุคคล!W28:Y28,ม.1รายบุคคล!AB28,ม.1รายบุคคล!AE28)</f>
        <v>0</v>
      </c>
      <c r="D28" s="70">
        <f>SUM(ม.1รายบุคคล!D28:E28,ม.1รายบุคคล!G28,ม.1รายบุคคล!I28:J28,ม.1รายบุคคล!L28,ม.1รายบุคคล!P28,ม.1รายบุคคล!S28:T28,ม.1รายบุคคล!Z28:AA28,ม.1รายบุคคล!AC28)</f>
        <v>0</v>
      </c>
      <c r="E28" s="81">
        <f>SUM(ม.1รายบุคคล!F28,ม.1รายบุคคล!K28,ม.1รายบุคคล!U28:V28,ม.1รายบุคคล!AD28,ม.1รายบุคคล!AF28)</f>
        <v>0</v>
      </c>
      <c r="F28" s="84" t="str">
        <f t="shared" si="0"/>
        <v>ปรับปรุง</v>
      </c>
      <c r="G28" s="84" t="str">
        <f t="shared" si="1"/>
        <v>ปรับปรุง</v>
      </c>
      <c r="H28" s="84" t="str">
        <f t="shared" si="2"/>
        <v>ปรับปรุง</v>
      </c>
    </row>
    <row r="29" spans="1:12" ht="23.4" x14ac:dyDescent="0.25">
      <c r="A29" s="6">
        <v>20</v>
      </c>
      <c r="B29" s="26">
        <f>((((ม.1รายบุคคล!B29))))</f>
        <v>0</v>
      </c>
      <c r="C29" s="70">
        <f>SUM(ม.1รายบุคคล!C29,ม.1รายบุคคล!H29,ม.1รายบุคคล!M29:O29,ม.1รายบุคคล!Q29:R29,ม.1รายบุคคล!W29:Y29,ม.1รายบุคคล!AB29,ม.1รายบุคคล!AE29)</f>
        <v>0</v>
      </c>
      <c r="D29" s="70">
        <f>SUM(ม.1รายบุคคล!D29:E29,ม.1รายบุคคล!G29,ม.1รายบุคคล!I29:J29,ม.1รายบุคคล!L29,ม.1รายบุคคล!P29,ม.1รายบุคคล!S29:T29,ม.1รายบุคคล!Z29:AA29,ม.1รายบุคคล!AC29)</f>
        <v>0</v>
      </c>
      <c r="E29" s="81">
        <f>SUM(ม.1รายบุคคล!F29,ม.1รายบุคคล!K29,ม.1รายบุคคล!U29:V29,ม.1รายบุคคล!AD29,ม.1รายบุคคล!AF29)</f>
        <v>0</v>
      </c>
      <c r="F29" s="84" t="str">
        <f t="shared" si="0"/>
        <v>ปรับปรุง</v>
      </c>
      <c r="G29" s="84" t="str">
        <f t="shared" si="1"/>
        <v>ปรับปรุง</v>
      </c>
      <c r="H29" s="84" t="str">
        <f t="shared" si="2"/>
        <v>ปรับปรุง</v>
      </c>
    </row>
    <row r="30" spans="1:12" ht="23.4" x14ac:dyDescent="0.25">
      <c r="A30" s="6">
        <v>21</v>
      </c>
      <c r="B30" s="26">
        <f>((((ม.1รายบุคคล!B30))))</f>
        <v>0</v>
      </c>
      <c r="C30" s="70">
        <f>SUM(ม.1รายบุคคล!C30,ม.1รายบุคคล!H30,ม.1รายบุคคล!M30:O30,ม.1รายบุคคล!Q30:R30,ม.1รายบุคคล!W30:Y30,ม.1รายบุคคล!AB30,ม.1รายบุคคล!AE30)</f>
        <v>0</v>
      </c>
      <c r="D30" s="70">
        <f>SUM(ม.1รายบุคคล!D30:E30,ม.1รายบุคคล!G30,ม.1รายบุคคล!I30:J30,ม.1รายบุคคล!L30,ม.1รายบุคคล!P30,ม.1รายบุคคล!S30:T30,ม.1รายบุคคล!Z30:AA30,ม.1รายบุคคล!AC30)</f>
        <v>0</v>
      </c>
      <c r="E30" s="81">
        <f>SUM(ม.1รายบุคคล!F30,ม.1รายบุคคล!K30,ม.1รายบุคคล!U30:V30,ม.1รายบุคคล!AD30,ม.1รายบุคคล!AF30)</f>
        <v>0</v>
      </c>
      <c r="F30" s="84" t="str">
        <f t="shared" si="0"/>
        <v>ปรับปรุง</v>
      </c>
      <c r="G30" s="84" t="str">
        <f t="shared" si="1"/>
        <v>ปรับปรุง</v>
      </c>
      <c r="H30" s="84" t="str">
        <f t="shared" si="2"/>
        <v>ปรับปรุง</v>
      </c>
    </row>
    <row r="31" spans="1:12" ht="23.4" x14ac:dyDescent="0.25">
      <c r="A31" s="6">
        <v>22</v>
      </c>
      <c r="B31" s="26">
        <f>((((ม.1รายบุคคล!B31))))</f>
        <v>0</v>
      </c>
      <c r="C31" s="70">
        <f>SUM(ม.1รายบุคคล!C31,ม.1รายบุคคล!H31,ม.1รายบุคคล!M31:O31,ม.1รายบุคคล!Q31:R31,ม.1รายบุคคล!W31:Y31,ม.1รายบุคคล!AB31,ม.1รายบุคคล!AE31)</f>
        <v>0</v>
      </c>
      <c r="D31" s="70">
        <f>SUM(ม.1รายบุคคล!D31:E31,ม.1รายบุคคล!G31,ม.1รายบุคคล!I31:J31,ม.1รายบุคคล!L31,ม.1รายบุคคล!P31,ม.1รายบุคคล!S31:T31,ม.1รายบุคคล!Z31:AA31,ม.1รายบุคคล!AC31)</f>
        <v>0</v>
      </c>
      <c r="E31" s="81">
        <f>SUM(ม.1รายบุคคล!F31,ม.1รายบุคคล!K31,ม.1รายบุคคล!U31:V31,ม.1รายบุคคล!AD31,ม.1รายบุคคล!AF31)</f>
        <v>0</v>
      </c>
      <c r="F31" s="84" t="str">
        <f t="shared" si="0"/>
        <v>ปรับปรุง</v>
      </c>
      <c r="G31" s="84" t="str">
        <f t="shared" si="1"/>
        <v>ปรับปรุง</v>
      </c>
      <c r="H31" s="84" t="str">
        <f t="shared" si="2"/>
        <v>ปรับปรุง</v>
      </c>
    </row>
    <row r="32" spans="1:12" ht="23.4" x14ac:dyDescent="0.25">
      <c r="A32" s="6">
        <v>23</v>
      </c>
      <c r="B32" s="26">
        <f>((((ม.1รายบุคคล!B32))))</f>
        <v>0</v>
      </c>
      <c r="C32" s="70">
        <f>SUM(ม.1รายบุคคล!C32,ม.1รายบุคคล!H32,ม.1รายบุคคล!M32:O32,ม.1รายบุคคล!Q32:R32,ม.1รายบุคคล!W32:Y32,ม.1รายบุคคล!AB32,ม.1รายบุคคล!AE32)</f>
        <v>0</v>
      </c>
      <c r="D32" s="70">
        <f>SUM(ม.1รายบุคคล!D32:E32,ม.1รายบุคคล!G32,ม.1รายบุคคล!I32:J32,ม.1รายบุคคล!L32,ม.1รายบุคคล!P32,ม.1รายบุคคล!S32:T32,ม.1รายบุคคล!Z32:AA32,ม.1รายบุคคล!AC32)</f>
        <v>0</v>
      </c>
      <c r="E32" s="81">
        <f>SUM(ม.1รายบุคคล!F32,ม.1รายบุคคล!K32,ม.1รายบุคคล!U32:V32,ม.1รายบุคคล!AD32,ม.1รายบุคคล!AF32)</f>
        <v>0</v>
      </c>
      <c r="F32" s="84" t="str">
        <f t="shared" si="0"/>
        <v>ปรับปรุง</v>
      </c>
      <c r="G32" s="84" t="str">
        <f t="shared" si="1"/>
        <v>ปรับปรุง</v>
      </c>
      <c r="H32" s="84" t="str">
        <f t="shared" si="2"/>
        <v>ปรับปรุง</v>
      </c>
    </row>
    <row r="33" spans="1:8" ht="23.4" x14ac:dyDescent="0.25">
      <c r="A33" s="6">
        <v>24</v>
      </c>
      <c r="B33" s="26">
        <f>((((ม.1รายบุคคล!B33))))</f>
        <v>0</v>
      </c>
      <c r="C33" s="70">
        <f>SUM(ม.1รายบุคคล!C33,ม.1รายบุคคล!H33,ม.1รายบุคคล!M33:O33,ม.1รายบุคคล!Q33:R33,ม.1รายบุคคล!W33:Y33,ม.1รายบุคคล!AB33,ม.1รายบุคคล!AE33)</f>
        <v>0</v>
      </c>
      <c r="D33" s="70">
        <f>SUM(ม.1รายบุคคล!D33:E33,ม.1รายบุคคล!G33,ม.1รายบุคคล!I33:J33,ม.1รายบุคคล!L33,ม.1รายบุคคล!P33,ม.1รายบุคคล!S33:T33,ม.1รายบุคคล!Z33:AA33,ม.1รายบุคคล!AC33)</f>
        <v>0</v>
      </c>
      <c r="E33" s="81">
        <f>SUM(ม.1รายบุคคล!F33,ม.1รายบุคคล!K33,ม.1รายบุคคล!U33:V33,ม.1รายบุคคล!AD33,ม.1รายบุคคล!AF33)</f>
        <v>0</v>
      </c>
      <c r="F33" s="84" t="str">
        <f t="shared" si="0"/>
        <v>ปรับปรุง</v>
      </c>
      <c r="G33" s="84" t="str">
        <f t="shared" si="1"/>
        <v>ปรับปรุง</v>
      </c>
      <c r="H33" s="84" t="str">
        <f t="shared" si="2"/>
        <v>ปรับปรุง</v>
      </c>
    </row>
    <row r="34" spans="1:8" ht="23.4" x14ac:dyDescent="0.25">
      <c r="A34" s="6">
        <v>25</v>
      </c>
      <c r="B34" s="26">
        <f>((((ม.1รายบุคคล!B34))))</f>
        <v>0</v>
      </c>
      <c r="C34" s="70">
        <f>SUM(ม.1รายบุคคล!C34,ม.1รายบุคคล!H34,ม.1รายบุคคล!M34:O34,ม.1รายบุคคล!Q34:R34,ม.1รายบุคคล!W34:Y34,ม.1รายบุคคล!AB34,ม.1รายบุคคล!AE34)</f>
        <v>0</v>
      </c>
      <c r="D34" s="70">
        <f>SUM(ม.1รายบุคคล!D34:E34,ม.1รายบุคคล!G34,ม.1รายบุคคล!I34:J34,ม.1รายบุคคล!L34,ม.1รายบุคคล!P34,ม.1รายบุคคล!S34:T34,ม.1รายบุคคล!Z34:AA34,ม.1รายบุคคล!AC34)</f>
        <v>0</v>
      </c>
      <c r="E34" s="81">
        <f>SUM(ม.1รายบุคคล!F34,ม.1รายบุคคล!K34,ม.1รายบุคคล!U34:V34,ม.1รายบุคคล!AD34,ม.1รายบุคคล!AF34)</f>
        <v>0</v>
      </c>
      <c r="F34" s="84" t="str">
        <f t="shared" si="0"/>
        <v>ปรับปรุง</v>
      </c>
      <c r="G34" s="84" t="str">
        <f t="shared" si="1"/>
        <v>ปรับปรุง</v>
      </c>
      <c r="H34" s="84" t="str">
        <f t="shared" si="2"/>
        <v>ปรับปรุง</v>
      </c>
    </row>
    <row r="35" spans="1:8" ht="23.4" x14ac:dyDescent="0.25">
      <c r="A35" s="6">
        <v>26</v>
      </c>
      <c r="B35" s="26">
        <f>((((ม.1รายบุคคล!B35))))</f>
        <v>0</v>
      </c>
      <c r="C35" s="70">
        <f>SUM(ม.1รายบุคคล!C35,ม.1รายบุคคล!H35,ม.1รายบุคคล!M35:O35,ม.1รายบุคคล!Q35:R35,ม.1รายบุคคล!W35:Y35,ม.1รายบุคคล!AB35,ม.1รายบุคคล!AE35)</f>
        <v>0</v>
      </c>
      <c r="D35" s="70">
        <f>SUM(ม.1รายบุคคล!D35:E35,ม.1รายบุคคล!G35,ม.1รายบุคคล!I35:J35,ม.1รายบุคคล!L35,ม.1รายบุคคล!P35,ม.1รายบุคคล!S35:T35,ม.1รายบุคคล!Z35:AA35,ม.1รายบุคคล!AC35)</f>
        <v>0</v>
      </c>
      <c r="E35" s="81">
        <f>SUM(ม.1รายบุคคล!F35,ม.1รายบุคคล!K35,ม.1รายบุคคล!U35:V35,ม.1รายบุคคล!AD35,ม.1รายบุคคล!AF35)</f>
        <v>0</v>
      </c>
      <c r="F35" s="84" t="str">
        <f t="shared" si="0"/>
        <v>ปรับปรุง</v>
      </c>
      <c r="G35" s="84" t="str">
        <f t="shared" si="1"/>
        <v>ปรับปรุง</v>
      </c>
      <c r="H35" s="84" t="str">
        <f t="shared" si="2"/>
        <v>ปรับปรุง</v>
      </c>
    </row>
    <row r="36" spans="1:8" ht="23.4" x14ac:dyDescent="0.25">
      <c r="A36" s="6">
        <v>27</v>
      </c>
      <c r="B36" s="26">
        <f>((((ม.1รายบุคคล!B36))))</f>
        <v>0</v>
      </c>
      <c r="C36" s="70">
        <f>SUM(ม.1รายบุคคล!C36,ม.1รายบุคคล!H36,ม.1รายบุคคล!M36:O36,ม.1รายบุคคล!Q36:R36,ม.1รายบุคคล!W36:Y36,ม.1รายบุคคล!AB36,ม.1รายบุคคล!AE36)</f>
        <v>0</v>
      </c>
      <c r="D36" s="70">
        <f>SUM(ม.1รายบุคคล!D36:E36,ม.1รายบุคคล!G36,ม.1รายบุคคล!I36:J36,ม.1รายบุคคล!L36,ม.1รายบุคคล!P36,ม.1รายบุคคล!S36:T36,ม.1รายบุคคล!Z36:AA36,ม.1รายบุคคล!AC36)</f>
        <v>0</v>
      </c>
      <c r="E36" s="81">
        <f>SUM(ม.1รายบุคคล!F36,ม.1รายบุคคล!K36,ม.1รายบุคคล!U36:V36,ม.1รายบุคคล!AD36,ม.1รายบุคคล!AF36)</f>
        <v>0</v>
      </c>
      <c r="F36" s="84" t="str">
        <f t="shared" si="0"/>
        <v>ปรับปรุง</v>
      </c>
      <c r="G36" s="84" t="str">
        <f t="shared" si="1"/>
        <v>ปรับปรุง</v>
      </c>
      <c r="H36" s="84" t="str">
        <f t="shared" si="2"/>
        <v>ปรับปรุง</v>
      </c>
    </row>
    <row r="37" spans="1:8" ht="23.4" x14ac:dyDescent="0.25">
      <c r="A37" s="6">
        <v>28</v>
      </c>
      <c r="B37" s="26">
        <f>((((ม.1รายบุคคล!B37))))</f>
        <v>0</v>
      </c>
      <c r="C37" s="70">
        <f>SUM(ม.1รายบุคคล!C37,ม.1รายบุคคล!H37,ม.1รายบุคคล!M37:O37,ม.1รายบุคคล!Q37:R37,ม.1รายบุคคล!W37:Y37,ม.1รายบุคคล!AB37,ม.1รายบุคคล!AE37)</f>
        <v>0</v>
      </c>
      <c r="D37" s="70">
        <f>SUM(ม.1รายบุคคล!D37:E37,ม.1รายบุคคล!G37,ม.1รายบุคคล!I37:J37,ม.1รายบุคคล!L37,ม.1รายบุคคล!P37,ม.1รายบุคคล!S37:T37,ม.1รายบุคคล!Z37:AA37,ม.1รายบุคคล!AC37)</f>
        <v>0</v>
      </c>
      <c r="E37" s="81">
        <f>SUM(ม.1รายบุคคล!F37,ม.1รายบุคคล!K37,ม.1รายบุคคล!U37:V37,ม.1รายบุคคล!AD37,ม.1รายบุคคล!AF37)</f>
        <v>0</v>
      </c>
      <c r="F37" s="84" t="str">
        <f t="shared" si="0"/>
        <v>ปรับปรุง</v>
      </c>
      <c r="G37" s="84" t="str">
        <f t="shared" si="1"/>
        <v>ปรับปรุง</v>
      </c>
      <c r="H37" s="84" t="str">
        <f t="shared" si="2"/>
        <v>ปรับปรุง</v>
      </c>
    </row>
    <row r="38" spans="1:8" ht="23.4" x14ac:dyDescent="0.25">
      <c r="A38" s="6">
        <v>29</v>
      </c>
      <c r="B38" s="26">
        <f>((((ม.1รายบุคคล!B38))))</f>
        <v>0</v>
      </c>
      <c r="C38" s="70">
        <f>SUM(ม.1รายบุคคล!C38,ม.1รายบุคคล!H38,ม.1รายบุคคล!M38:O38,ม.1รายบุคคล!Q38:R38,ม.1รายบุคคล!W38:Y38,ม.1รายบุคคล!AB38,ม.1รายบุคคล!AE38)</f>
        <v>0</v>
      </c>
      <c r="D38" s="70">
        <f>SUM(ม.1รายบุคคล!D38:E38,ม.1รายบุคคล!G38,ม.1รายบุคคล!I38:J38,ม.1รายบุคคล!L38,ม.1รายบุคคล!P38,ม.1รายบุคคล!S38:T38,ม.1รายบุคคล!Z38:AA38,ม.1รายบุคคล!AC38)</f>
        <v>0</v>
      </c>
      <c r="E38" s="81">
        <f>SUM(ม.1รายบุคคล!F38,ม.1รายบุคคล!K38,ม.1รายบุคคล!U38:V38,ม.1รายบุคคล!AD38,ม.1รายบุคคล!AF38)</f>
        <v>0</v>
      </c>
      <c r="F38" s="84" t="str">
        <f t="shared" si="0"/>
        <v>ปรับปรุง</v>
      </c>
      <c r="G38" s="84" t="str">
        <f t="shared" si="1"/>
        <v>ปรับปรุง</v>
      </c>
      <c r="H38" s="84" t="str">
        <f t="shared" si="2"/>
        <v>ปรับปรุง</v>
      </c>
    </row>
    <row r="39" spans="1:8" ht="23.4" x14ac:dyDescent="0.25">
      <c r="A39" s="6">
        <v>30</v>
      </c>
      <c r="B39" s="26">
        <f>((((ม.1รายบุคคล!B39))))</f>
        <v>0</v>
      </c>
      <c r="C39" s="70">
        <f>SUM(ม.1รายบุคคล!C39,ม.1รายบุคคล!H39,ม.1รายบุคคล!M39:O39,ม.1รายบุคคล!Q39:R39,ม.1รายบุคคล!W39:Y39,ม.1รายบุคคล!AB39,ม.1รายบุคคล!AE39)</f>
        <v>0</v>
      </c>
      <c r="D39" s="70">
        <f>SUM(ม.1รายบุคคล!D39:E39,ม.1รายบุคคล!G39,ม.1รายบุคคล!I39:J39,ม.1รายบุคคล!L39,ม.1รายบุคคล!P39,ม.1รายบุคคล!S39:T39,ม.1รายบุคคล!Z39:AA39,ม.1รายบุคคล!AC39)</f>
        <v>0</v>
      </c>
      <c r="E39" s="81">
        <f>SUM(ม.1รายบุคคล!F39,ม.1รายบุคคล!K39,ม.1รายบุคคล!U39:V39,ม.1รายบุคคล!AD39,ม.1รายบุคคล!AF39)</f>
        <v>0</v>
      </c>
      <c r="F39" s="84" t="str">
        <f t="shared" si="0"/>
        <v>ปรับปรุง</v>
      </c>
      <c r="G39" s="84" t="str">
        <f t="shared" si="1"/>
        <v>ปรับปรุง</v>
      </c>
      <c r="H39" s="84" t="str">
        <f t="shared" si="2"/>
        <v>ปรับปรุง</v>
      </c>
    </row>
    <row r="40" spans="1:8" s="15" customFormat="1" ht="23.4" x14ac:dyDescent="0.6">
      <c r="A40" s="3"/>
      <c r="B40" s="3" t="s">
        <v>32</v>
      </c>
      <c r="C40" s="42">
        <f>AVERAGE(C10:C39)</f>
        <v>0</v>
      </c>
      <c r="D40" s="42">
        <f t="shared" ref="D40:E40" si="3">AVERAGE(D10:D39)</f>
        <v>0</v>
      </c>
      <c r="E40" s="42">
        <f t="shared" si="3"/>
        <v>0</v>
      </c>
      <c r="F40" s="84" t="str">
        <f t="shared" si="0"/>
        <v>ปรับปรุง</v>
      </c>
      <c r="G40" s="84" t="str">
        <f t="shared" si="1"/>
        <v>ปรับปรุง</v>
      </c>
      <c r="H40" s="84" t="str">
        <f t="shared" si="2"/>
        <v>ปรับปรุง</v>
      </c>
    </row>
    <row r="41" spans="1:8" s="15" customFormat="1" ht="23.4" x14ac:dyDescent="0.6"/>
    <row r="43" spans="1:8" x14ac:dyDescent="0.25">
      <c r="B43" t="s">
        <v>51</v>
      </c>
    </row>
    <row r="44" spans="1:8" x14ac:dyDescent="0.25">
      <c r="B44" s="63" t="s">
        <v>47</v>
      </c>
    </row>
    <row r="45" spans="1:8" x14ac:dyDescent="0.25">
      <c r="B45" t="s">
        <v>52</v>
      </c>
    </row>
    <row r="46" spans="1:8" x14ac:dyDescent="0.25">
      <c r="B46" t="s">
        <v>53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9"/>
  <sheetViews>
    <sheetView workbookViewId="0">
      <selection activeCell="A3" sqref="A3:Q3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3.4" x14ac:dyDescent="0.25">
      <c r="A2" s="113" t="s">
        <v>88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23.4" x14ac:dyDescent="0.25">
      <c r="A3" s="114" t="s">
        <v>85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23.4" customHeight="1" x14ac:dyDescent="0.25">
      <c r="A4" s="87" t="str">
        <f>((((ม.1รายบุคคล!A4))))</f>
        <v>โรงเรียน …………………...................................................... ห้อง ม.1/ ……….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s="15" customFormat="1" ht="23.4" x14ac:dyDescent="0.6">
      <c r="A5" s="115" t="s">
        <v>36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7" s="15" customFormat="1" ht="23.4" x14ac:dyDescent="0.6">
      <c r="A6" s="60"/>
      <c r="B6" s="116" t="s">
        <v>45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s="15" customFormat="1" ht="23.4" x14ac:dyDescent="0.6">
      <c r="A7" s="61" t="s">
        <v>40</v>
      </c>
      <c r="B7" s="118" t="s">
        <v>37</v>
      </c>
      <c r="C7" s="118"/>
      <c r="D7" s="118"/>
      <c r="E7" s="119"/>
      <c r="F7" s="120" t="s">
        <v>39</v>
      </c>
      <c r="G7" s="121"/>
      <c r="H7" s="121"/>
      <c r="I7" s="122"/>
      <c r="J7" s="107" t="s">
        <v>38</v>
      </c>
      <c r="K7" s="108"/>
      <c r="L7" s="108"/>
      <c r="M7" s="109"/>
      <c r="N7" s="110" t="s">
        <v>15</v>
      </c>
      <c r="O7" s="111"/>
      <c r="P7" s="111"/>
      <c r="Q7" s="112"/>
    </row>
    <row r="8" spans="1:17" s="15" customFormat="1" ht="23.4" x14ac:dyDescent="0.6">
      <c r="A8" s="62" t="s">
        <v>48</v>
      </c>
      <c r="B8" s="59" t="s">
        <v>8</v>
      </c>
      <c r="C8" s="42" t="s">
        <v>10</v>
      </c>
      <c r="D8" s="42" t="s">
        <v>12</v>
      </c>
      <c r="E8" s="53" t="s">
        <v>14</v>
      </c>
      <c r="F8" s="43" t="s">
        <v>8</v>
      </c>
      <c r="G8" s="43" t="s">
        <v>10</v>
      </c>
      <c r="H8" s="43" t="s">
        <v>12</v>
      </c>
      <c r="I8" s="55" t="s">
        <v>14</v>
      </c>
      <c r="J8" s="44" t="s">
        <v>8</v>
      </c>
      <c r="K8" s="44" t="s">
        <v>10</v>
      </c>
      <c r="L8" s="44" t="s">
        <v>12</v>
      </c>
      <c r="M8" s="54" t="s">
        <v>14</v>
      </c>
      <c r="N8" s="50" t="s">
        <v>8</v>
      </c>
      <c r="O8" s="50" t="s">
        <v>10</v>
      </c>
      <c r="P8" s="50" t="s">
        <v>12</v>
      </c>
      <c r="Q8" s="56" t="s">
        <v>14</v>
      </c>
    </row>
    <row r="9" spans="1:17" s="15" customFormat="1" ht="42.6" customHeight="1" x14ac:dyDescent="0.6">
      <c r="A9" s="20">
        <f>COUNT(ม.1รายบุคคล!A10:A39)</f>
        <v>30</v>
      </c>
      <c r="B9" s="41">
        <f>COUNTIFS('ม.1 แยกสมรรถนะ'!F10:F39,"ดีมาก")</f>
        <v>0</v>
      </c>
      <c r="C9" s="41">
        <f>COUNTIFS('ม.1 แยกสมรรถนะ'!F10:F39,"ดี")</f>
        <v>0</v>
      </c>
      <c r="D9" s="41">
        <f>COUNTIFS('ม.1 แยกสมรรถนะ'!F10:F39,"พอใช้")</f>
        <v>0</v>
      </c>
      <c r="E9" s="41">
        <f>COUNTIFS('ม.1 แยกสมรรถนะ'!F10:F39,"ปรับปรุง")</f>
        <v>30</v>
      </c>
      <c r="F9" s="41">
        <f>COUNTIFS('ม.1 แยกสมรรถนะ'!G10:G39,"ดีมาก")</f>
        <v>0</v>
      </c>
      <c r="G9" s="41">
        <f>COUNTIFS('ม.1 แยกสมรรถนะ'!G10:G39,"ดี")</f>
        <v>0</v>
      </c>
      <c r="H9" s="41">
        <f>COUNTIFS('ม.1 แยกสมรรถนะ'!G10:G39,"พอใช้")</f>
        <v>0</v>
      </c>
      <c r="I9" s="41">
        <f>COUNTIFS('ม.1 แยกสมรรถนะ'!G10:G39,"ปรับปรุง")</f>
        <v>30</v>
      </c>
      <c r="J9" s="41">
        <f>COUNTIFS('ม.1 แยกสมรรถนะ'!H10:H39,"ดีมาก")</f>
        <v>0</v>
      </c>
      <c r="K9" s="41">
        <f>COUNTIFS('ม.1 แยกสมรรถนะ'!H10:H39,"ดี")</f>
        <v>0</v>
      </c>
      <c r="L9" s="41">
        <f>COUNTIFS('ม.1 แยกสมรรถนะ'!H10:H39,"พอใช้")</f>
        <v>0</v>
      </c>
      <c r="M9" s="41">
        <f>COUNTIFS('ม.1 แยกสมรรถนะ'!H10:H39,"ปรับปรุง")</f>
        <v>30</v>
      </c>
      <c r="N9" s="50">
        <f>COUNTIFS(ม.1รายบุคคล!AH10:AH39,"ดีมาก")</f>
        <v>0</v>
      </c>
      <c r="O9" s="50">
        <f>COUNTIFS(ม.1รายบุคคล!AH10:AH39,"ดี")</f>
        <v>0</v>
      </c>
      <c r="P9" s="50">
        <f>COUNTIFS(ม.1รายบุคคล!AH10:AH39,"พอใช้")</f>
        <v>0</v>
      </c>
      <c r="Q9" s="50">
        <f>COUNTIFS(ม.1รายบุคคล!AH10:AH39,"ปรับปรุง")</f>
        <v>30</v>
      </c>
    </row>
    <row r="10" spans="1:17" s="15" customFormat="1" ht="42.6" customHeight="1" x14ac:dyDescent="0.6">
      <c r="A10" s="57" t="s">
        <v>41</v>
      </c>
      <c r="B10" s="41">
        <f>(B9*100)/A9</f>
        <v>0</v>
      </c>
      <c r="C10" s="41">
        <f>(C9*100)/A9</f>
        <v>0</v>
      </c>
      <c r="D10" s="41">
        <f>(D9*100)/A9</f>
        <v>0</v>
      </c>
      <c r="E10" s="41">
        <f>(E9*100)/A9</f>
        <v>100</v>
      </c>
      <c r="F10" s="41">
        <f>(F9*100)/A9</f>
        <v>0</v>
      </c>
      <c r="G10" s="41">
        <f>(G9*100)/A9</f>
        <v>0</v>
      </c>
      <c r="H10" s="41">
        <f>(H9*100)/A9</f>
        <v>0</v>
      </c>
      <c r="I10" s="41">
        <f>(I9*100)/A9</f>
        <v>100</v>
      </c>
      <c r="J10" s="41">
        <f>(J9*100)/A9</f>
        <v>0</v>
      </c>
      <c r="K10" s="41">
        <f>(K9*100)/A9</f>
        <v>0</v>
      </c>
      <c r="L10" s="41">
        <f>(L9*100)/A9</f>
        <v>0</v>
      </c>
      <c r="M10" s="41">
        <f>(M9*100)/A9</f>
        <v>100</v>
      </c>
      <c r="N10" s="50">
        <f>(N9*100)/A9</f>
        <v>0</v>
      </c>
      <c r="O10" s="50">
        <f>(O9*100)/A9</f>
        <v>0</v>
      </c>
      <c r="P10" s="50">
        <f>(P9*100)/A9</f>
        <v>0</v>
      </c>
      <c r="Q10" s="50">
        <f>(Q9*100)/A9</f>
        <v>100</v>
      </c>
    </row>
    <row r="11" spans="1:17" s="15" customFormat="1" ht="23.4" x14ac:dyDescent="0.6"/>
    <row r="12" spans="1:17" s="15" customFormat="1" ht="23.4" x14ac:dyDescent="0.6"/>
    <row r="13" spans="1:17" s="15" customFormat="1" ht="23.4" x14ac:dyDescent="0.6"/>
    <row r="14" spans="1:17" s="15" customFormat="1" ht="23.4" x14ac:dyDescent="0.6">
      <c r="M14" s="58" t="s">
        <v>43</v>
      </c>
    </row>
    <row r="15" spans="1:17" s="15" customFormat="1" ht="23.4" x14ac:dyDescent="0.6"/>
    <row r="16" spans="1:17" s="15" customFormat="1" ht="23.4" x14ac:dyDescent="0.6"/>
    <row r="17" s="15" customFormat="1" ht="23.4" x14ac:dyDescent="0.6"/>
    <row r="18" s="15" customFormat="1" ht="23.4" x14ac:dyDescent="0.6"/>
    <row r="19" s="15" customFormat="1" ht="23.4" x14ac:dyDescent="0.6"/>
    <row r="20" s="15" customFormat="1" ht="23.4" x14ac:dyDescent="0.6"/>
    <row r="21" s="15" customFormat="1" ht="23.4" x14ac:dyDescent="0.6"/>
    <row r="22" s="15" customFormat="1" ht="23.4" x14ac:dyDescent="0.6"/>
    <row r="23" s="15" customFormat="1" ht="23.4" x14ac:dyDescent="0.6"/>
    <row r="24" s="15" customFormat="1" ht="23.4" x14ac:dyDescent="0.6"/>
    <row r="25" s="15" customFormat="1" ht="23.4" x14ac:dyDescent="0.6"/>
    <row r="26" s="15" customFormat="1" ht="23.4" x14ac:dyDescent="0.6"/>
    <row r="27" s="15" customFormat="1" ht="23.4" x14ac:dyDescent="0.6"/>
    <row r="28" s="15" customFormat="1" ht="23.4" x14ac:dyDescent="0.6"/>
    <row r="29" s="15" customFormat="1" ht="23.4" x14ac:dyDescent="0.6"/>
    <row r="30" s="15" customFormat="1" ht="23.4" x14ac:dyDescent="0.6"/>
    <row r="31" s="15" customFormat="1" ht="23.4" x14ac:dyDescent="0.6"/>
    <row r="32" s="15" customFormat="1" ht="23.4" x14ac:dyDescent="0.6"/>
    <row r="33" s="15" customFormat="1" ht="23.4" x14ac:dyDescent="0.6"/>
    <row r="34" s="15" customFormat="1" ht="23.4" x14ac:dyDescent="0.6"/>
    <row r="35" s="15" customFormat="1" ht="23.4" x14ac:dyDescent="0.6"/>
    <row r="36" s="15" customFormat="1" ht="23.4" x14ac:dyDescent="0.6"/>
    <row r="37" s="15" customFormat="1" ht="23.4" x14ac:dyDescent="0.6"/>
    <row r="38" s="15" customFormat="1" ht="23.4" x14ac:dyDescent="0.6"/>
    <row r="39" s="15" customFormat="1" ht="23.4" x14ac:dyDescent="0.6"/>
    <row r="40" s="15" customFormat="1" ht="23.4" x14ac:dyDescent="0.6"/>
    <row r="41" s="15" customFormat="1" ht="23.4" x14ac:dyDescent="0.6"/>
    <row r="42" s="15" customFormat="1" ht="23.4" x14ac:dyDescent="0.6"/>
    <row r="43" s="15" customFormat="1" ht="23.4" x14ac:dyDescent="0.6"/>
    <row r="44" s="15" customFormat="1" ht="23.4" x14ac:dyDescent="0.6"/>
    <row r="45" s="15" customFormat="1" ht="23.4" x14ac:dyDescent="0.6"/>
    <row r="46" s="15" customFormat="1" ht="23.4" x14ac:dyDescent="0.6"/>
    <row r="47" s="15" customFormat="1" ht="23.4" x14ac:dyDescent="0.6"/>
    <row r="48" s="15" customFormat="1" ht="23.4" x14ac:dyDescent="0.6"/>
    <row r="49" s="15" customFormat="1" ht="23.4" x14ac:dyDescent="0.6"/>
    <row r="50" s="15" customFormat="1" ht="23.4" x14ac:dyDescent="0.6"/>
    <row r="51" s="15" customFormat="1" ht="23.4" x14ac:dyDescent="0.6"/>
    <row r="52" s="15" customFormat="1" ht="23.4" x14ac:dyDescent="0.6"/>
    <row r="53" s="15" customFormat="1" ht="23.4" x14ac:dyDescent="0.6"/>
    <row r="54" s="15" customFormat="1" ht="23.4" x14ac:dyDescent="0.6"/>
    <row r="55" s="15" customFormat="1" ht="23.4" x14ac:dyDescent="0.6"/>
    <row r="56" s="15" customFormat="1" ht="23.4" x14ac:dyDescent="0.6"/>
    <row r="57" s="15" customFormat="1" ht="23.4" x14ac:dyDescent="0.6"/>
    <row r="58" s="15" customFormat="1" ht="23.4" x14ac:dyDescent="0.6"/>
    <row r="59" s="15" customFormat="1" ht="23.4" x14ac:dyDescent="0.6"/>
  </sheetData>
  <mergeCells count="9">
    <mergeCell ref="J7:M7"/>
    <mergeCell ref="N7:Q7"/>
    <mergeCell ref="A1:Q1"/>
    <mergeCell ref="A2:Q2"/>
    <mergeCell ref="A3:Q3"/>
    <mergeCell ref="A5:Q5"/>
    <mergeCell ref="B6:Q6"/>
    <mergeCell ref="B7:E7"/>
    <mergeCell ref="F7:I7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ม.1รายบุคคล</vt:lpstr>
      <vt:lpstr>ม.1 แยกสมรรถนะ</vt:lpstr>
      <vt:lpstr>สรุประดับคุณภาพ</vt:lpstr>
      <vt:lpstr>ม.1รายบุคคล!Print_Titles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2018-06-16T15:37:00Z</dcterms:modified>
</cp:coreProperties>
</file>