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ม.3 รายบุคคล" sheetId="1" r:id="rId1"/>
    <sheet name="ม.3 แยกสมรรถนะ" sheetId="4" r:id="rId2"/>
    <sheet name="สรุประดับคุณภาพ" sheetId="5" r:id="rId3"/>
  </sheets>
  <definedNames>
    <definedName name="_xlnm.Print_Titles" localSheetId="2">สรุประดับคุณภาพ!$1:$8</definedName>
  </definedNames>
  <calcPr calcId="144525"/>
</workbook>
</file>

<file path=xl/calcChain.xml><?xml version="1.0" encoding="utf-8"?>
<calcChain xmlns="http://schemas.openxmlformats.org/spreadsheetml/2006/main">
  <c r="H11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10" i="4"/>
  <c r="E9" i="4"/>
  <c r="D9" i="4"/>
  <c r="C9" i="4"/>
  <c r="E40" i="4" l="1"/>
  <c r="D40" i="4"/>
  <c r="C40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H10" i="4"/>
  <c r="AH40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10" i="1"/>
  <c r="E40" i="1" l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D40" i="1"/>
  <c r="AH9" i="1"/>
  <c r="A4" i="4" l="1"/>
  <c r="A4" i="5"/>
  <c r="A9" i="5" l="1"/>
  <c r="Q9" i="5"/>
  <c r="P9" i="5"/>
  <c r="O9" i="5"/>
  <c r="N9" i="5"/>
  <c r="N10" i="5" l="1"/>
  <c r="P10" i="5"/>
  <c r="O10" i="5"/>
  <c r="Q10" i="5"/>
  <c r="D9" i="5" l="1"/>
  <c r="D10" i="5" s="1"/>
  <c r="E9" i="5"/>
  <c r="E10" i="5" s="1"/>
  <c r="B9" i="5"/>
  <c r="B10" i="5" s="1"/>
  <c r="C9" i="5"/>
  <c r="C10" i="5" s="1"/>
  <c r="B3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10" i="4"/>
  <c r="K9" i="5" l="1"/>
  <c r="K10" i="5" s="1"/>
  <c r="L9" i="5"/>
  <c r="L10" i="5" s="1"/>
  <c r="J9" i="5"/>
  <c r="J10" i="5" s="1"/>
  <c r="M9" i="5"/>
  <c r="M10" i="5" s="1"/>
  <c r="H9" i="5"/>
  <c r="H10" i="5" s="1"/>
  <c r="F9" i="5"/>
  <c r="F10" i="5" s="1"/>
  <c r="I9" i="5"/>
  <c r="I10" i="5" s="1"/>
  <c r="G9" i="5"/>
  <c r="G10" i="5" s="1"/>
</calcChain>
</file>

<file path=xl/sharedStrings.xml><?xml version="1.0" encoding="utf-8"?>
<sst xmlns="http://schemas.openxmlformats.org/spreadsheetml/2006/main" count="153" uniqueCount="86">
  <si>
    <t>การวัดและประเมินผล “การรู้เรื่องการอ่าน (Reading Literacy) ตามแนวทางการประเมินผลนักเรียนนานาชาติ PISA”</t>
  </si>
  <si>
    <t>ที่</t>
  </si>
  <si>
    <t>ชื่อ - สกุล</t>
  </si>
  <si>
    <t>บทอ่าน</t>
  </si>
  <si>
    <t>บทอ่าน (ข้อ)*</t>
  </si>
  <si>
    <t>แปลผล</t>
  </si>
  <si>
    <t>เกณฑ์ของระดับคะแนน</t>
  </si>
  <si>
    <t>การแปลผล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</si>
  <si>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</si>
  <si>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</si>
  <si>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</si>
  <si>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</si>
  <si>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</si>
  <si>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</si>
  <si>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</si>
  <si>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</si>
  <si>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สมรรถนะการอ่าน PISA</t>
  </si>
  <si>
    <t>เข้าถึงและค้นคืนสาระ</t>
  </si>
  <si>
    <t>บูรณาการและตีความ</t>
  </si>
  <si>
    <t>สะท้อนและประเมิน</t>
  </si>
  <si>
    <t>(Access and retrieve)</t>
  </si>
  <si>
    <t>(Integrate and interpret)</t>
  </si>
  <si>
    <t>(Reflect and evaluate)</t>
  </si>
  <si>
    <t>คะแนนรายข้อ</t>
  </si>
  <si>
    <t>บูรณาการและตีตวาม</t>
  </si>
  <si>
    <r>
      <t>คะแนนเต็มรายสมรรถนะ</t>
    </r>
    <r>
      <rPr>
        <sz val="14"/>
        <color theme="1"/>
        <rFont val="Wingdings"/>
        <charset val="2"/>
      </rPr>
      <t>F</t>
    </r>
  </si>
  <si>
    <t>สมรรถนะ เข้าถึงและค้นคืนสาระ</t>
  </si>
  <si>
    <t>สมรรถนะบูรณาการและตีความ</t>
  </si>
  <si>
    <t>สมรรถนะสะท้อนและประเมิน</t>
  </si>
  <si>
    <t xml:space="preserve">PISA </t>
  </si>
  <si>
    <t>รวมคะแนน</t>
  </si>
  <si>
    <t>สีเหลือง =</t>
  </si>
  <si>
    <t>สีชมพู =</t>
  </si>
  <si>
    <t>สีฟ้า =</t>
  </si>
  <si>
    <t>การแปลผลแยกรายสมรรถนะการอ่าน</t>
  </si>
  <si>
    <t>เฉลี่ยระดับห้องเรียน/ร.ร.</t>
  </si>
  <si>
    <t>สมรรถนะ</t>
  </si>
  <si>
    <t>การอ่าน</t>
  </si>
  <si>
    <t xml:space="preserve">หมายเหตุ : </t>
  </si>
  <si>
    <t>และหาบทอ่านให้นักเรียนได้อ่าน และตั้งคำถามแบบนั้นให้มากขึ้น</t>
  </si>
  <si>
    <t xml:space="preserve">สรุป จำนวน  และ ร้อยละ  แยกตามระดับคุณภาพ </t>
  </si>
  <si>
    <r>
      <t xml:space="preserve">คำชี้แจง  </t>
    </r>
    <r>
      <rPr>
        <sz val="16"/>
        <color theme="1"/>
        <rFont val="TH SarabunIT๙"/>
        <family val="2"/>
      </rPr>
      <t xml:space="preserve">ข้อมูลใน Sheet </t>
    </r>
    <r>
      <rPr>
        <sz val="16"/>
        <color rgb="FFFF0000"/>
        <rFont val="TH SarabunIT๙"/>
        <family val="2"/>
      </rPr>
      <t>นี้จะลิงก์มาจาก Sheet ก่อนหน้านี้</t>
    </r>
    <r>
      <rPr>
        <sz val="16"/>
        <color theme="1"/>
        <rFont val="TH SarabunIT๙"/>
        <family val="2"/>
      </rPr>
      <t xml:space="preserve"> ไม่ต้องพิมพ์ข้อมูลใดๆ </t>
    </r>
  </si>
  <si>
    <t>แยกตามระดับคุณภาพ</t>
  </si>
  <si>
    <t>จำนวนนักเรียน</t>
  </si>
  <si>
    <t>สมรรถนะการเข้าถึงและค้นคืนสาระ</t>
  </si>
  <si>
    <t>สมรรถนะการบูรณาการและตีความ</t>
  </si>
  <si>
    <t>สมรรถนะการสะท้อนและประเมิน</t>
  </si>
  <si>
    <t>ร้อยละ</t>
  </si>
  <si>
    <t xml:space="preserve">นำข้อมูลในตารางนี้ ไปกรอกในระบบ e-MES </t>
  </si>
  <si>
    <r>
      <rPr>
        <sz val="16"/>
        <color theme="1"/>
        <rFont val="Angsana New"/>
        <family val="1"/>
      </rPr>
      <t>โรงเรียน …………………...................................................... ห้อง ม.3</t>
    </r>
    <r>
      <rPr>
        <sz val="16"/>
        <color theme="1"/>
        <rFont val="TH SarabunIT๙"/>
        <family val="2"/>
      </rPr>
      <t>/ ……….</t>
    </r>
  </si>
  <si>
    <t xml:space="preserve">บทอ่าน </t>
  </si>
  <si>
    <t>แบบบันทึกคะแนนรายบุคคล</t>
  </si>
  <si>
    <t>สรุปคะแนนรายบุคคล แยกตามสมรรถนะการอ่าน PISA</t>
  </si>
  <si>
    <r>
      <rPr>
        <b/>
        <sz val="16"/>
        <color theme="1"/>
        <rFont val="TH SarabunIT๙"/>
        <family val="2"/>
      </rPr>
      <t>คำชี้แจง</t>
    </r>
    <r>
      <rPr>
        <sz val="16"/>
        <color theme="1"/>
        <rFont val="TH SarabunIT๙"/>
        <family val="2"/>
      </rPr>
      <t xml:space="preserve">  ข้อมูลใน Sheet นี้ </t>
    </r>
    <r>
      <rPr>
        <sz val="16"/>
        <color rgb="FFFF0000"/>
        <rFont val="TH SarabunIT๙"/>
        <family val="2"/>
      </rPr>
      <t>ลิงก์มาจาก Sheet ก่อนหน้าที่</t>
    </r>
    <r>
      <rPr>
        <sz val="16"/>
        <color theme="1"/>
        <rFont val="TH SarabunIT๙"/>
        <family val="2"/>
      </rPr>
      <t xml:space="preserve"> ไม่ต้องพิมพ์ข้อมูลใด</t>
    </r>
  </si>
  <si>
    <t xml:space="preserve">                 เช่น นักเรียนในห้องมี  22 คน  ให้ลบแถวที่ 23-30 ออก  เพื่อให้ระบบคำนวณค่าเฉลี่ยของนักเรียนคนที่ 1-22 เท่านั้น</t>
  </si>
  <si>
    <r>
      <t xml:space="preserve">หมายเหตุ :  ให้ </t>
    </r>
    <r>
      <rPr>
        <sz val="11"/>
        <color rgb="FFFF0000"/>
        <rFont val="Tahoma"/>
        <family val="2"/>
        <scheme val="minor"/>
      </rPr>
      <t>"ลบแถวที่เกินจำนวนนักเรียนในห้อง/ชั้น ออก"</t>
    </r>
    <r>
      <rPr>
        <sz val="11"/>
        <color theme="1"/>
        <rFont val="Tahoma"/>
        <family val="2"/>
        <charset val="222"/>
        <scheme val="minor"/>
      </rPr>
      <t xml:space="preserve"> ด้วย  เพื่อไม่ให้ค่าเฉลี่ยที่ได้น้อยกว่าความเป็นจริง</t>
    </r>
  </si>
  <si>
    <r>
      <t>ช่วงคะแนน</t>
    </r>
    <r>
      <rPr>
        <sz val="12"/>
        <color theme="1"/>
        <rFont val="TH SarabunIT๙"/>
        <family val="2"/>
      </rPr>
      <t xml:space="preserve">  </t>
    </r>
  </si>
  <si>
    <r>
      <t>ช่วงคะแนน</t>
    </r>
    <r>
      <rPr>
        <sz val="12"/>
        <color theme="1"/>
        <rFont val="TH SarabunIT๙"/>
        <family val="2"/>
      </rPr>
      <t xml:space="preserve"> </t>
    </r>
  </si>
  <si>
    <t>เฉลี่ยคะแนนรายข้อ</t>
  </si>
  <si>
    <r>
      <t>ข้อมูลเฉลี่ย</t>
    </r>
    <r>
      <rPr>
        <u/>
        <sz val="16"/>
        <color rgb="FF002060"/>
        <rFont val="Angsana New"/>
        <family val="1"/>
      </rPr>
      <t xml:space="preserve">รายข้อ </t>
    </r>
    <r>
      <rPr>
        <sz val="16"/>
        <color rgb="FFFF0000"/>
        <rFont val="Angsana New"/>
        <family val="1"/>
      </rPr>
      <t>ทำให้ครูทราบได้ว่า นักเรียนในห้องที่เราสอนนี้  ขาดทักษะการตอบคำถามแบบใด</t>
    </r>
  </si>
  <si>
    <t>ที่ 2  ( 9 )</t>
  </si>
  <si>
    <t>ที่ 3 ( 8 )</t>
  </si>
  <si>
    <t>ที่ 4 ( 8 )</t>
  </si>
  <si>
    <t>36-48</t>
  </si>
  <si>
    <t>24-35</t>
  </si>
  <si>
    <t>12-23</t>
  </si>
  <si>
    <t>0-11</t>
  </si>
  <si>
    <t>10-14</t>
  </si>
  <si>
    <t>5-9</t>
  </si>
  <si>
    <t>0-4</t>
  </si>
  <si>
    <t>ที่ 1 ( 8 )</t>
  </si>
  <si>
    <t>ที่ 5 (8)</t>
  </si>
  <si>
    <t>ที่ 6 ( 7 )</t>
  </si>
  <si>
    <t>11  คะแนน</t>
  </si>
  <si>
    <t>18  คะแนน</t>
  </si>
  <si>
    <t>19 คะแนน</t>
  </si>
  <si>
    <t>9-11</t>
  </si>
  <si>
    <t>6-8</t>
  </si>
  <si>
    <t>3-5</t>
  </si>
  <si>
    <t>0-2</t>
  </si>
  <si>
    <t>14-18</t>
  </si>
  <si>
    <t>9-13</t>
  </si>
  <si>
    <t>5-8</t>
  </si>
  <si>
    <t>15-19</t>
  </si>
  <si>
    <r>
      <rPr>
        <sz val="16"/>
        <rFont val="Angsana New"/>
        <family val="1"/>
      </rPr>
      <t xml:space="preserve">ชั้นมัธยมศึกษาปีที่ 3    </t>
    </r>
    <r>
      <rPr>
        <sz val="16"/>
        <color rgb="FF0070C0"/>
        <rFont val="Angsana New"/>
        <family val="1"/>
      </rPr>
      <t xml:space="preserve">ครั้งที่ 2 :  สิงหาคม  2561 </t>
    </r>
  </si>
  <si>
    <t xml:space="preserve">ชั้นมัธยมศึกษาปีที่ 3    ครั้งที่ 2 :  สิงหาคม  2561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</si>
</sst>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TH SarabunIT๙"/>
      <family val="2"/>
    </font>
    <font>
      <sz val="14"/>
      <color theme="1"/>
      <name val="Wingdings"/>
      <charset val="2"/>
    </font>
    <font>
      <sz val="12"/>
      <color theme="1"/>
      <name val="Angsana New"/>
      <family val="1"/>
    </font>
    <font>
      <sz val="16"/>
      <color rgb="FFFF0000"/>
      <name val="Angsana New"/>
      <family val="1"/>
    </font>
    <font>
      <u/>
      <sz val="16"/>
      <color rgb="FF002060"/>
      <name val="Angsana New"/>
      <family val="1"/>
    </font>
    <font>
      <sz val="11"/>
      <color rgb="FF002060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1"/>
      <color rgb="FFFF0000"/>
      <name val="Tahoma"/>
      <family val="2"/>
      <scheme val="minor"/>
    </font>
    <font>
      <sz val="16"/>
      <color rgb="FF0070C0"/>
      <name val="Angsana New"/>
      <family val="1"/>
    </font>
    <font>
      <sz val="16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5" xfId="0" applyBorder="1"/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7" fillId="0" borderId="0" xfId="0" applyFont="1"/>
    <xf numFmtId="0" fontId="8" fillId="0" borderId="0" xfId="0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5" xfId="0" applyFont="1" applyBorder="1" applyAlignment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/>
    <xf numFmtId="0" fontId="10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3" borderId="0" xfId="0" applyFont="1" applyFill="1" applyBorder="1"/>
    <xf numFmtId="0" fontId="6" fillId="4" borderId="0" xfId="0" applyFont="1" applyFill="1" applyBorder="1"/>
    <xf numFmtId="0" fontId="0" fillId="5" borderId="0" xfId="0" applyFill="1"/>
    <xf numFmtId="0" fontId="9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4" fillId="0" borderId="0" xfId="0" applyFont="1"/>
    <xf numFmtId="0" fontId="16" fillId="0" borderId="0" xfId="0" applyFont="1"/>
    <xf numFmtId="0" fontId="10" fillId="0" borderId="8" xfId="0" applyFont="1" applyBorder="1"/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4" borderId="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0" xfId="0" applyFont="1"/>
    <xf numFmtId="0" fontId="8" fillId="4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5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99FF66"/>
      <color rgb="FFF9F9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121920</xdr:colOff>
      <xdr:row>10</xdr:row>
      <xdr:rowOff>83820</xdr:rowOff>
    </xdr:from>
    <xdr:to>
      <xdr:col>14</xdr:col>
      <xdr:colOff>327660</xdr:colOff>
      <xdr:row>13</xdr:row>
      <xdr:rowOff>7620</xdr:rowOff>
    </xdr:to>
    <xdr:sp macro="" textlink="">
      <xdr:nvSpPr>
        <xdr:cNvPr id="2" name="ลูกศรขึ้น 1"/>
        <xdr:cNvSpPr/>
      </xdr:nvSpPr>
      <xdr:spPr>
        <a:xfrm>
          <a:off x="8221980" y="3543300"/>
          <a:ext cx="205740" cy="81534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4"/>
  <sheetViews>
    <sheetView tabSelected="1" topLeftCell="B1" workbookViewId="0">
      <selection activeCell="B3" sqref="B3:AI3"/>
    </sheetView>
  </sheetViews>
  <sheetFormatPr defaultRowHeight="13.8" x14ac:dyDescent="0.25"/>
  <cols>
    <col min="1" max="1" width="1.19921875" customWidth="1"/>
    <col min="2" max="2" width="4.296875" customWidth="1"/>
    <col min="3" max="3" width="13.59765625" customWidth="1"/>
    <col min="4" max="29" width="4.09765625" customWidth="1"/>
    <col min="30" max="33" width="4.296875" customWidth="1"/>
    <col min="34" max="34" width="6" customWidth="1"/>
    <col min="35" max="35" width="7.09765625" customWidth="1"/>
    <col min="37" max="39" width="14.796875" customWidth="1"/>
  </cols>
  <sheetData>
    <row r="1" spans="2:39" s="4" customFormat="1" ht="24" thickBot="1" x14ac:dyDescent="0.45">
      <c r="B1" s="96" t="s">
        <v>51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</row>
    <row r="2" spans="2:39" s="4" customFormat="1" ht="25.2" customHeight="1" thickBot="1" x14ac:dyDescent="0.45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K2" s="11" t="s">
        <v>6</v>
      </c>
      <c r="AL2" s="13" t="s">
        <v>56</v>
      </c>
      <c r="AM2" s="12" t="s">
        <v>7</v>
      </c>
    </row>
    <row r="3" spans="2:39" s="4" customFormat="1" ht="19.2" customHeight="1" thickBot="1" x14ac:dyDescent="0.45">
      <c r="B3" s="98" t="s">
        <v>84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K3" s="9" t="s">
        <v>8</v>
      </c>
      <c r="AL3" s="14" t="s">
        <v>63</v>
      </c>
      <c r="AM3" s="10" t="s">
        <v>9</v>
      </c>
    </row>
    <row r="4" spans="2:39" ht="19.2" customHeight="1" thickBot="1" x14ac:dyDescent="0.3">
      <c r="B4" s="51" t="s">
        <v>49</v>
      </c>
      <c r="AK4" s="9" t="s">
        <v>10</v>
      </c>
      <c r="AL4" s="14" t="s">
        <v>64</v>
      </c>
      <c r="AM4" s="10" t="s">
        <v>11</v>
      </c>
    </row>
    <row r="5" spans="2:39" s="5" customFormat="1" ht="18" customHeight="1" thickBot="1" x14ac:dyDescent="0.55000000000000004">
      <c r="B5" s="87" t="s">
        <v>1</v>
      </c>
      <c r="C5" s="87" t="s">
        <v>2</v>
      </c>
      <c r="D5" s="93" t="s">
        <v>4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5"/>
      <c r="AH5" s="90" t="s">
        <v>30</v>
      </c>
      <c r="AI5" s="46"/>
      <c r="AK5" s="9" t="s">
        <v>12</v>
      </c>
      <c r="AL5" s="14" t="s">
        <v>65</v>
      </c>
      <c r="AM5" s="10" t="s">
        <v>13</v>
      </c>
    </row>
    <row r="6" spans="2:39" s="5" customFormat="1" ht="24.6" customHeight="1" thickBot="1" x14ac:dyDescent="0.55000000000000004">
      <c r="B6" s="88"/>
      <c r="C6" s="88"/>
      <c r="D6" s="93" t="s">
        <v>3</v>
      </c>
      <c r="E6" s="94"/>
      <c r="F6" s="94"/>
      <c r="G6" s="94"/>
      <c r="H6" s="95"/>
      <c r="I6" s="93" t="s">
        <v>3</v>
      </c>
      <c r="J6" s="94"/>
      <c r="K6" s="94"/>
      <c r="L6" s="94"/>
      <c r="M6" s="95"/>
      <c r="N6" s="93" t="s">
        <v>3</v>
      </c>
      <c r="O6" s="94"/>
      <c r="P6" s="94"/>
      <c r="Q6" s="94"/>
      <c r="R6" s="95"/>
      <c r="S6" s="93" t="s">
        <v>3</v>
      </c>
      <c r="T6" s="94"/>
      <c r="U6" s="94"/>
      <c r="V6" s="94"/>
      <c r="W6" s="95"/>
      <c r="X6" s="83" t="s">
        <v>3</v>
      </c>
      <c r="Y6" s="83"/>
      <c r="Z6" s="83"/>
      <c r="AA6" s="83"/>
      <c r="AB6" s="83"/>
      <c r="AC6" s="83" t="s">
        <v>50</v>
      </c>
      <c r="AD6" s="83"/>
      <c r="AE6" s="83"/>
      <c r="AF6" s="83"/>
      <c r="AG6" s="83"/>
      <c r="AH6" s="91"/>
      <c r="AI6" s="47" t="s">
        <v>5</v>
      </c>
      <c r="AK6" s="9" t="s">
        <v>14</v>
      </c>
      <c r="AL6" s="14" t="s">
        <v>66</v>
      </c>
      <c r="AM6" s="10" t="s">
        <v>15</v>
      </c>
    </row>
    <row r="7" spans="2:39" s="5" customFormat="1" ht="19.8" customHeight="1" x14ac:dyDescent="0.5">
      <c r="B7" s="88"/>
      <c r="C7" s="88"/>
      <c r="D7" s="93" t="s">
        <v>70</v>
      </c>
      <c r="E7" s="94"/>
      <c r="F7" s="94"/>
      <c r="G7" s="94"/>
      <c r="H7" s="95"/>
      <c r="I7" s="93" t="s">
        <v>60</v>
      </c>
      <c r="J7" s="94"/>
      <c r="K7" s="94"/>
      <c r="L7" s="94"/>
      <c r="M7" s="95"/>
      <c r="N7" s="93" t="s">
        <v>61</v>
      </c>
      <c r="O7" s="94"/>
      <c r="P7" s="94"/>
      <c r="Q7" s="94"/>
      <c r="R7" s="95"/>
      <c r="S7" s="93" t="s">
        <v>62</v>
      </c>
      <c r="T7" s="94"/>
      <c r="U7" s="94"/>
      <c r="V7" s="94"/>
      <c r="W7" s="95"/>
      <c r="X7" s="83" t="s">
        <v>71</v>
      </c>
      <c r="Y7" s="83"/>
      <c r="Z7" s="83"/>
      <c r="AA7" s="83"/>
      <c r="AB7" s="83"/>
      <c r="AC7" s="84" t="s">
        <v>72</v>
      </c>
      <c r="AD7" s="84"/>
      <c r="AE7" s="84"/>
      <c r="AF7" s="84"/>
      <c r="AG7" s="84"/>
      <c r="AH7" s="91"/>
      <c r="AI7" s="48" t="s">
        <v>36</v>
      </c>
    </row>
    <row r="8" spans="2:39" s="5" customFormat="1" ht="19.8" customHeight="1" x14ac:dyDescent="0.5">
      <c r="B8" s="88"/>
      <c r="C8" s="88"/>
      <c r="D8" s="24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2">
        <v>23</v>
      </c>
      <c r="AA8" s="2">
        <v>24</v>
      </c>
      <c r="AB8" s="22">
        <v>25</v>
      </c>
      <c r="AC8" s="6">
        <v>26</v>
      </c>
      <c r="AD8" s="22">
        <v>27</v>
      </c>
      <c r="AE8" s="73">
        <v>28</v>
      </c>
      <c r="AF8" s="72">
        <v>29</v>
      </c>
      <c r="AG8" s="73">
        <v>30</v>
      </c>
      <c r="AH8" s="92"/>
      <c r="AI8" s="47" t="s">
        <v>37</v>
      </c>
    </row>
    <row r="9" spans="2:39" s="5" customFormat="1" ht="20.399999999999999" customHeight="1" x14ac:dyDescent="0.5">
      <c r="B9" s="89"/>
      <c r="C9" s="23" t="s">
        <v>23</v>
      </c>
      <c r="D9" s="64">
        <v>1</v>
      </c>
      <c r="E9" s="64">
        <v>1</v>
      </c>
      <c r="F9" s="64">
        <v>1</v>
      </c>
      <c r="G9" s="65">
        <v>2</v>
      </c>
      <c r="H9" s="66">
        <v>3</v>
      </c>
      <c r="I9" s="65">
        <v>1</v>
      </c>
      <c r="J9" s="64">
        <v>1</v>
      </c>
      <c r="K9" s="64">
        <v>2</v>
      </c>
      <c r="L9" s="65">
        <v>2</v>
      </c>
      <c r="M9" s="66">
        <v>3</v>
      </c>
      <c r="N9" s="65">
        <v>1</v>
      </c>
      <c r="O9" s="64">
        <v>1</v>
      </c>
      <c r="P9" s="65">
        <v>2</v>
      </c>
      <c r="Q9" s="65">
        <v>2</v>
      </c>
      <c r="R9" s="66">
        <v>2</v>
      </c>
      <c r="S9" s="64">
        <v>1</v>
      </c>
      <c r="T9" s="65">
        <v>1</v>
      </c>
      <c r="U9" s="65">
        <v>1</v>
      </c>
      <c r="V9" s="65">
        <v>2</v>
      </c>
      <c r="W9" s="66">
        <v>3</v>
      </c>
      <c r="X9" s="64">
        <v>1</v>
      </c>
      <c r="Y9" s="65">
        <v>1</v>
      </c>
      <c r="Z9" s="66">
        <v>3</v>
      </c>
      <c r="AA9" s="66">
        <v>2</v>
      </c>
      <c r="AB9" s="64">
        <v>1</v>
      </c>
      <c r="AC9" s="64">
        <v>1</v>
      </c>
      <c r="AD9" s="65">
        <v>1</v>
      </c>
      <c r="AE9" s="65">
        <v>1</v>
      </c>
      <c r="AF9" s="65">
        <v>1</v>
      </c>
      <c r="AG9" s="66">
        <v>3</v>
      </c>
      <c r="AH9" s="19">
        <f>SUM(D9:AG9)</f>
        <v>48</v>
      </c>
      <c r="AI9" s="49" t="s">
        <v>29</v>
      </c>
      <c r="AK9" s="34" t="s">
        <v>31</v>
      </c>
      <c r="AL9" s="5" t="s">
        <v>17</v>
      </c>
    </row>
    <row r="10" spans="2:39" s="5" customFormat="1" ht="19.8" x14ac:dyDescent="0.5">
      <c r="B10" s="7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4">
        <f t="shared" ref="AH10:AH39" si="0">SUM(D10:AG10)</f>
        <v>0</v>
      </c>
      <c r="AI10" s="20" t="str">
        <f>IF(AH10&lt;12,"ปรับปรุง",IF(AH10&lt;24,"พอใช้",IF(AH10&lt;36,"ดี",IF(AH10&gt;=36,"ดีมาก"))))</f>
        <v>ปรับปรุง</v>
      </c>
      <c r="AK10" s="34" t="s">
        <v>32</v>
      </c>
      <c r="AL10" s="5" t="s">
        <v>24</v>
      </c>
    </row>
    <row r="11" spans="2:39" s="5" customFormat="1" ht="19.8" x14ac:dyDescent="0.5">
      <c r="B11" s="7">
        <v>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4">
        <f t="shared" si="0"/>
        <v>0</v>
      </c>
      <c r="AI11" s="20" t="str">
        <f t="shared" ref="AI11:AI40" si="1">IF(AH11&lt;12,"ปรับปรุง",IF(AH11&lt;24,"พอใช้",IF(AH11&lt;36,"ดี",IF(AH11&gt;=36,"ดีมาก"))))</f>
        <v>ปรับปรุง</v>
      </c>
      <c r="AK11" s="34" t="s">
        <v>33</v>
      </c>
      <c r="AL11" s="5" t="s">
        <v>19</v>
      </c>
    </row>
    <row r="12" spans="2:39" s="5" customFormat="1" ht="19.8" x14ac:dyDescent="0.5">
      <c r="B12" s="7">
        <v>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4">
        <f t="shared" si="0"/>
        <v>0</v>
      </c>
      <c r="AI12" s="20" t="str">
        <f t="shared" si="1"/>
        <v>ปรับปรุง</v>
      </c>
    </row>
    <row r="13" spans="2:39" s="5" customFormat="1" ht="19.8" x14ac:dyDescent="0.5">
      <c r="B13" s="7">
        <v>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4">
        <f t="shared" si="0"/>
        <v>0</v>
      </c>
      <c r="AI13" s="20" t="str">
        <f t="shared" si="1"/>
        <v>ปรับปรุง</v>
      </c>
    </row>
    <row r="14" spans="2:39" s="5" customFormat="1" ht="19.8" x14ac:dyDescent="0.5">
      <c r="B14" s="7">
        <v>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4">
        <f t="shared" si="0"/>
        <v>0</v>
      </c>
      <c r="AI14" s="20" t="str">
        <f t="shared" si="1"/>
        <v>ปรับปรุง</v>
      </c>
    </row>
    <row r="15" spans="2:39" s="5" customFormat="1" ht="19.8" x14ac:dyDescent="0.5">
      <c r="B15" s="7">
        <v>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4">
        <f t="shared" si="0"/>
        <v>0</v>
      </c>
      <c r="AI15" s="20" t="str">
        <f t="shared" si="1"/>
        <v>ปรับปรุง</v>
      </c>
    </row>
    <row r="16" spans="2:39" s="5" customFormat="1" ht="19.8" x14ac:dyDescent="0.5">
      <c r="B16" s="7">
        <v>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4">
        <f t="shared" si="0"/>
        <v>0</v>
      </c>
      <c r="AI16" s="20" t="str">
        <f t="shared" si="1"/>
        <v>ปรับปรุง</v>
      </c>
    </row>
    <row r="17" spans="2:36" s="5" customFormat="1" ht="19.8" x14ac:dyDescent="0.5">
      <c r="B17" s="17">
        <v>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74">
        <f t="shared" si="0"/>
        <v>0</v>
      </c>
      <c r="AI17" s="20" t="str">
        <f t="shared" si="1"/>
        <v>ปรับปรุง</v>
      </c>
    </row>
    <row r="18" spans="2:36" s="5" customFormat="1" ht="19.8" x14ac:dyDescent="0.5">
      <c r="B18" s="7">
        <v>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4">
        <f t="shared" si="0"/>
        <v>0</v>
      </c>
      <c r="AI18" s="20" t="str">
        <f t="shared" si="1"/>
        <v>ปรับปรุง</v>
      </c>
    </row>
    <row r="19" spans="2:36" s="5" customFormat="1" ht="19.8" x14ac:dyDescent="0.5">
      <c r="B19" s="7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4">
        <f t="shared" si="0"/>
        <v>0</v>
      </c>
      <c r="AI19" s="20" t="str">
        <f t="shared" si="1"/>
        <v>ปรับปรุง</v>
      </c>
    </row>
    <row r="20" spans="2:36" ht="19.8" x14ac:dyDescent="0.5">
      <c r="B20" s="7">
        <v>11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74">
        <f t="shared" si="0"/>
        <v>0</v>
      </c>
      <c r="AI20" s="20" t="str">
        <f t="shared" si="1"/>
        <v>ปรับปรุง</v>
      </c>
      <c r="AJ20" s="33"/>
    </row>
    <row r="21" spans="2:36" ht="19.8" x14ac:dyDescent="0.5">
      <c r="B21" s="7">
        <v>12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74">
        <f t="shared" si="0"/>
        <v>0</v>
      </c>
      <c r="AI21" s="20" t="str">
        <f t="shared" si="1"/>
        <v>ปรับปรุง</v>
      </c>
      <c r="AJ21" s="33"/>
    </row>
    <row r="22" spans="2:36" ht="19.8" x14ac:dyDescent="0.5">
      <c r="B22" s="7">
        <v>13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74">
        <f t="shared" si="0"/>
        <v>0</v>
      </c>
      <c r="AI22" s="20" t="str">
        <f t="shared" si="1"/>
        <v>ปรับปรุง</v>
      </c>
      <c r="AJ22" s="33"/>
    </row>
    <row r="23" spans="2:36" ht="19.8" x14ac:dyDescent="0.5">
      <c r="B23" s="7">
        <v>14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74">
        <f t="shared" si="0"/>
        <v>0</v>
      </c>
      <c r="AI23" s="20" t="str">
        <f t="shared" si="1"/>
        <v>ปรับปรุง</v>
      </c>
      <c r="AJ23" s="33"/>
    </row>
    <row r="24" spans="2:36" ht="19.8" x14ac:dyDescent="0.5">
      <c r="B24" s="7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4">
        <f t="shared" si="0"/>
        <v>0</v>
      </c>
      <c r="AI24" s="20" t="str">
        <f t="shared" si="1"/>
        <v>ปรับปรุง</v>
      </c>
      <c r="AJ24" s="33"/>
    </row>
    <row r="25" spans="2:36" ht="19.8" x14ac:dyDescent="0.5">
      <c r="B25" s="7">
        <v>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74">
        <f t="shared" si="0"/>
        <v>0</v>
      </c>
      <c r="AI25" s="20" t="str">
        <f t="shared" si="1"/>
        <v>ปรับปรุง</v>
      </c>
      <c r="AJ25" s="33"/>
    </row>
    <row r="26" spans="2:36" ht="19.8" x14ac:dyDescent="0.5">
      <c r="B26" s="7">
        <v>17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74">
        <f t="shared" si="0"/>
        <v>0</v>
      </c>
      <c r="AI26" s="20" t="str">
        <f t="shared" si="1"/>
        <v>ปรับปรุง</v>
      </c>
      <c r="AJ26" s="33"/>
    </row>
    <row r="27" spans="2:36" ht="19.8" x14ac:dyDescent="0.5">
      <c r="B27" s="7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74">
        <f t="shared" si="0"/>
        <v>0</v>
      </c>
      <c r="AI27" s="20" t="str">
        <f t="shared" si="1"/>
        <v>ปรับปรุง</v>
      </c>
      <c r="AJ27" s="33"/>
    </row>
    <row r="28" spans="2:36" ht="19.8" x14ac:dyDescent="0.5">
      <c r="B28" s="7">
        <v>19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74">
        <f t="shared" si="0"/>
        <v>0</v>
      </c>
      <c r="AI28" s="20" t="str">
        <f t="shared" si="1"/>
        <v>ปรับปรุง</v>
      </c>
      <c r="AJ28" s="33"/>
    </row>
    <row r="29" spans="2:36" ht="19.8" x14ac:dyDescent="0.5">
      <c r="B29" s="7">
        <v>20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74">
        <f t="shared" si="0"/>
        <v>0</v>
      </c>
      <c r="AI29" s="20" t="str">
        <f t="shared" si="1"/>
        <v>ปรับปรุง</v>
      </c>
      <c r="AJ29" s="33"/>
    </row>
    <row r="30" spans="2:36" ht="19.8" x14ac:dyDescent="0.5">
      <c r="B30" s="7">
        <v>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74">
        <f t="shared" si="0"/>
        <v>0</v>
      </c>
      <c r="AI30" s="20" t="str">
        <f t="shared" si="1"/>
        <v>ปรับปรุง</v>
      </c>
      <c r="AJ30" s="33"/>
    </row>
    <row r="31" spans="2:36" ht="19.8" x14ac:dyDescent="0.5">
      <c r="B31" s="7">
        <v>22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74">
        <f t="shared" si="0"/>
        <v>0</v>
      </c>
      <c r="AI31" s="20" t="str">
        <f t="shared" si="1"/>
        <v>ปรับปรุง</v>
      </c>
      <c r="AJ31" s="33"/>
    </row>
    <row r="32" spans="2:36" ht="19.8" x14ac:dyDescent="0.5">
      <c r="B32" s="7">
        <v>23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74">
        <f t="shared" si="0"/>
        <v>0</v>
      </c>
      <c r="AI32" s="20" t="str">
        <f t="shared" si="1"/>
        <v>ปรับปรุง</v>
      </c>
      <c r="AJ32" s="33"/>
    </row>
    <row r="33" spans="2:36" ht="19.8" x14ac:dyDescent="0.5">
      <c r="B33" s="7">
        <v>24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74">
        <f t="shared" si="0"/>
        <v>0</v>
      </c>
      <c r="AI33" s="20" t="str">
        <f t="shared" si="1"/>
        <v>ปรับปรุง</v>
      </c>
      <c r="AJ33" s="33"/>
    </row>
    <row r="34" spans="2:36" ht="19.8" x14ac:dyDescent="0.5">
      <c r="B34" s="7">
        <v>25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74">
        <f t="shared" si="0"/>
        <v>0</v>
      </c>
      <c r="AI34" s="20" t="str">
        <f t="shared" si="1"/>
        <v>ปรับปรุง</v>
      </c>
      <c r="AJ34" s="33"/>
    </row>
    <row r="35" spans="2:36" ht="19.8" x14ac:dyDescent="0.5">
      <c r="B35" s="7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74">
        <f t="shared" si="0"/>
        <v>0</v>
      </c>
      <c r="AI35" s="20" t="str">
        <f t="shared" si="1"/>
        <v>ปรับปรุง</v>
      </c>
      <c r="AJ35" s="33"/>
    </row>
    <row r="36" spans="2:36" ht="19.8" x14ac:dyDescent="0.5">
      <c r="B36" s="7">
        <v>27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74">
        <f t="shared" si="0"/>
        <v>0</v>
      </c>
      <c r="AI36" s="20" t="str">
        <f t="shared" si="1"/>
        <v>ปรับปรุง</v>
      </c>
      <c r="AJ36" s="33"/>
    </row>
    <row r="37" spans="2:36" ht="19.8" x14ac:dyDescent="0.5">
      <c r="B37" s="7">
        <v>28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74">
        <f t="shared" si="0"/>
        <v>0</v>
      </c>
      <c r="AI37" s="20" t="str">
        <f t="shared" si="1"/>
        <v>ปรับปรุง</v>
      </c>
      <c r="AJ37" s="33"/>
    </row>
    <row r="38" spans="2:36" ht="19.8" x14ac:dyDescent="0.5">
      <c r="B38" s="7">
        <v>29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74">
        <f t="shared" si="0"/>
        <v>0</v>
      </c>
      <c r="AI38" s="20" t="str">
        <f t="shared" si="1"/>
        <v>ปรับปรุง</v>
      </c>
      <c r="AJ38" s="33"/>
    </row>
    <row r="39" spans="2:36" ht="19.8" x14ac:dyDescent="0.5">
      <c r="B39" s="7">
        <v>30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74">
        <f t="shared" si="0"/>
        <v>0</v>
      </c>
      <c r="AI39" s="20" t="str">
        <f t="shared" si="1"/>
        <v>ปรับปรุง</v>
      </c>
      <c r="AJ39" s="33"/>
    </row>
    <row r="40" spans="2:36" s="16" customFormat="1" ht="23.4" x14ac:dyDescent="0.6">
      <c r="B40" s="85" t="s">
        <v>58</v>
      </c>
      <c r="C40" s="86"/>
      <c r="D40" s="75" t="e">
        <f>AVERAGE(D10:D39)</f>
        <v>#DIV/0!</v>
      </c>
      <c r="E40" s="75" t="e">
        <f t="shared" ref="E40:AG40" si="2">AVERAGE(E10:E39)</f>
        <v>#DIV/0!</v>
      </c>
      <c r="F40" s="75" t="e">
        <f t="shared" si="2"/>
        <v>#DIV/0!</v>
      </c>
      <c r="G40" s="75" t="e">
        <f t="shared" si="2"/>
        <v>#DIV/0!</v>
      </c>
      <c r="H40" s="75" t="e">
        <f t="shared" si="2"/>
        <v>#DIV/0!</v>
      </c>
      <c r="I40" s="75" t="e">
        <f t="shared" si="2"/>
        <v>#DIV/0!</v>
      </c>
      <c r="J40" s="75" t="e">
        <f t="shared" si="2"/>
        <v>#DIV/0!</v>
      </c>
      <c r="K40" s="75" t="e">
        <f t="shared" si="2"/>
        <v>#DIV/0!</v>
      </c>
      <c r="L40" s="75" t="e">
        <f t="shared" si="2"/>
        <v>#DIV/0!</v>
      </c>
      <c r="M40" s="75" t="e">
        <f t="shared" si="2"/>
        <v>#DIV/0!</v>
      </c>
      <c r="N40" s="75" t="e">
        <f t="shared" si="2"/>
        <v>#DIV/0!</v>
      </c>
      <c r="O40" s="75" t="e">
        <f t="shared" si="2"/>
        <v>#DIV/0!</v>
      </c>
      <c r="P40" s="75" t="e">
        <f t="shared" si="2"/>
        <v>#DIV/0!</v>
      </c>
      <c r="Q40" s="75" t="e">
        <f t="shared" si="2"/>
        <v>#DIV/0!</v>
      </c>
      <c r="R40" s="75" t="e">
        <f t="shared" si="2"/>
        <v>#DIV/0!</v>
      </c>
      <c r="S40" s="75" t="e">
        <f t="shared" si="2"/>
        <v>#DIV/0!</v>
      </c>
      <c r="T40" s="75" t="e">
        <f t="shared" si="2"/>
        <v>#DIV/0!</v>
      </c>
      <c r="U40" s="75" t="e">
        <f t="shared" si="2"/>
        <v>#DIV/0!</v>
      </c>
      <c r="V40" s="75" t="e">
        <f t="shared" si="2"/>
        <v>#DIV/0!</v>
      </c>
      <c r="W40" s="75" t="e">
        <f t="shared" si="2"/>
        <v>#DIV/0!</v>
      </c>
      <c r="X40" s="75" t="e">
        <f t="shared" si="2"/>
        <v>#DIV/0!</v>
      </c>
      <c r="Y40" s="75" t="e">
        <f t="shared" si="2"/>
        <v>#DIV/0!</v>
      </c>
      <c r="Z40" s="75" t="e">
        <f t="shared" si="2"/>
        <v>#DIV/0!</v>
      </c>
      <c r="AA40" s="75" t="e">
        <f t="shared" si="2"/>
        <v>#DIV/0!</v>
      </c>
      <c r="AB40" s="75" t="e">
        <f t="shared" si="2"/>
        <v>#DIV/0!</v>
      </c>
      <c r="AC40" s="75" t="e">
        <f t="shared" si="2"/>
        <v>#DIV/0!</v>
      </c>
      <c r="AD40" s="75" t="e">
        <f t="shared" si="2"/>
        <v>#DIV/0!</v>
      </c>
      <c r="AE40" s="75" t="e">
        <f t="shared" si="2"/>
        <v>#DIV/0!</v>
      </c>
      <c r="AF40" s="75" t="e">
        <f t="shared" si="2"/>
        <v>#DIV/0!</v>
      </c>
      <c r="AG40" s="75" t="e">
        <f t="shared" si="2"/>
        <v>#DIV/0!</v>
      </c>
      <c r="AH40" s="74">
        <f>AVERAGE(AH10:AH39)</f>
        <v>0</v>
      </c>
      <c r="AI40" s="20" t="str">
        <f t="shared" si="1"/>
        <v>ปรับปรุง</v>
      </c>
    </row>
    <row r="43" spans="2:36" s="16" customFormat="1" ht="23.4" x14ac:dyDescent="0.6">
      <c r="C43" s="52" t="s">
        <v>38</v>
      </c>
      <c r="D43" s="52" t="s">
        <v>59</v>
      </c>
    </row>
    <row r="44" spans="2:36" x14ac:dyDescent="0.25">
      <c r="D44" s="53" t="s">
        <v>39</v>
      </c>
    </row>
  </sheetData>
  <mergeCells count="20">
    <mergeCell ref="B1:AI1"/>
    <mergeCell ref="B2:AI2"/>
    <mergeCell ref="B3:AI3"/>
    <mergeCell ref="D5:AG5"/>
    <mergeCell ref="AH5:AH8"/>
    <mergeCell ref="C5:C8"/>
    <mergeCell ref="D6:H6"/>
    <mergeCell ref="D7:H7"/>
    <mergeCell ref="I6:M6"/>
    <mergeCell ref="I7:M7"/>
    <mergeCell ref="N6:R6"/>
    <mergeCell ref="N7:R7"/>
    <mergeCell ref="S6:W6"/>
    <mergeCell ref="S7:W7"/>
    <mergeCell ref="X6:AB6"/>
    <mergeCell ref="X7:AB7"/>
    <mergeCell ref="AC6:AG6"/>
    <mergeCell ref="AC7:AG7"/>
    <mergeCell ref="B40:C40"/>
    <mergeCell ref="B5:B9"/>
  </mergeCells>
  <pageMargins left="0.11811023622047245" right="0.11811023622047245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A3" sqref="A3:H3"/>
    </sheetView>
  </sheetViews>
  <sheetFormatPr defaultRowHeight="13.8" x14ac:dyDescent="0.25"/>
  <cols>
    <col min="1" max="1" width="4.296875" customWidth="1"/>
    <col min="2" max="2" width="19" customWidth="1"/>
    <col min="3" max="3" width="16.09765625" customWidth="1"/>
    <col min="4" max="4" width="17.796875" customWidth="1"/>
    <col min="5" max="5" width="16.8984375" customWidth="1"/>
    <col min="6" max="8" width="15.8984375" customWidth="1"/>
    <col min="10" max="10" width="21" customWidth="1"/>
    <col min="11" max="11" width="16.59765625" customWidth="1"/>
    <col min="12" max="12" width="16.8984375" customWidth="1"/>
  </cols>
  <sheetData>
    <row r="1" spans="1:12" s="4" customFormat="1" ht="24" thickBot="1" x14ac:dyDescent="0.65">
      <c r="A1" s="104" t="s">
        <v>52</v>
      </c>
      <c r="B1" s="104"/>
      <c r="C1" s="104"/>
      <c r="D1" s="104"/>
      <c r="E1" s="104"/>
      <c r="F1" s="104"/>
      <c r="G1" s="104"/>
      <c r="H1" s="104"/>
      <c r="J1" s="30" t="s">
        <v>26</v>
      </c>
      <c r="K1" s="28" t="s">
        <v>73</v>
      </c>
      <c r="L1" s="5"/>
    </row>
    <row r="2" spans="1:12" s="4" customFormat="1" ht="25.2" customHeight="1" thickBot="1" x14ac:dyDescent="0.45">
      <c r="A2" s="98" t="s">
        <v>0</v>
      </c>
      <c r="B2" s="98"/>
      <c r="C2" s="98"/>
      <c r="D2" s="98"/>
      <c r="E2" s="98"/>
      <c r="F2" s="98"/>
      <c r="G2" s="98"/>
      <c r="H2" s="98"/>
      <c r="J2" s="11" t="s">
        <v>6</v>
      </c>
      <c r="K2" s="13" t="s">
        <v>57</v>
      </c>
      <c r="L2" s="12" t="s">
        <v>7</v>
      </c>
    </row>
    <row r="3" spans="1:12" s="4" customFormat="1" ht="19.2" customHeight="1" thickBot="1" x14ac:dyDescent="0.45">
      <c r="A3" s="119" t="s">
        <v>85</v>
      </c>
      <c r="B3" s="97"/>
      <c r="C3" s="97"/>
      <c r="D3" s="97"/>
      <c r="E3" s="97"/>
      <c r="F3" s="97"/>
      <c r="G3" s="97"/>
      <c r="H3" s="97"/>
      <c r="J3" s="9" t="s">
        <v>8</v>
      </c>
      <c r="K3" s="14" t="s">
        <v>76</v>
      </c>
      <c r="L3" s="10" t="s">
        <v>9</v>
      </c>
    </row>
    <row r="4" spans="1:12" ht="19.2" customHeight="1" thickBot="1" x14ac:dyDescent="0.3">
      <c r="A4" s="67" t="str">
        <f>(((('ม.3 รายบุคคล'!B4))))</f>
        <v>โรงเรียน …………………...................................................... ห้อง ม.3/ ……….</v>
      </c>
      <c r="J4" s="9" t="s">
        <v>10</v>
      </c>
      <c r="K4" s="14" t="s">
        <v>77</v>
      </c>
      <c r="L4" s="10" t="s">
        <v>11</v>
      </c>
    </row>
    <row r="5" spans="1:12" ht="19.2" customHeight="1" thickBot="1" x14ac:dyDescent="0.3">
      <c r="A5" s="51" t="s">
        <v>53</v>
      </c>
      <c r="J5" s="9" t="s">
        <v>12</v>
      </c>
      <c r="K5" s="14" t="s">
        <v>78</v>
      </c>
      <c r="L5" s="10" t="s">
        <v>13</v>
      </c>
    </row>
    <row r="6" spans="1:12" s="5" customFormat="1" ht="22.2" customHeight="1" thickBot="1" x14ac:dyDescent="0.55000000000000004">
      <c r="A6" s="87" t="s">
        <v>1</v>
      </c>
      <c r="B6" s="87" t="s">
        <v>2</v>
      </c>
      <c r="C6" s="99" t="s">
        <v>16</v>
      </c>
      <c r="D6" s="100"/>
      <c r="E6" s="100"/>
      <c r="F6" s="101" t="s">
        <v>34</v>
      </c>
      <c r="G6" s="102"/>
      <c r="H6" s="103"/>
      <c r="J6" s="9" t="s">
        <v>14</v>
      </c>
      <c r="K6" s="14" t="s">
        <v>79</v>
      </c>
      <c r="L6" s="10" t="s">
        <v>15</v>
      </c>
    </row>
    <row r="7" spans="1:12" s="5" customFormat="1" ht="22.8" customHeight="1" x14ac:dyDescent="0.5">
      <c r="A7" s="88"/>
      <c r="B7" s="88"/>
      <c r="C7" s="17" t="s">
        <v>17</v>
      </c>
      <c r="D7" s="17" t="s">
        <v>18</v>
      </c>
      <c r="E7" s="18" t="s">
        <v>19</v>
      </c>
      <c r="F7" s="36" t="s">
        <v>17</v>
      </c>
      <c r="G7" s="38" t="s">
        <v>18</v>
      </c>
      <c r="H7" s="40" t="s">
        <v>19</v>
      </c>
    </row>
    <row r="8" spans="1:12" s="5" customFormat="1" ht="19.8" customHeight="1" x14ac:dyDescent="0.6">
      <c r="A8" s="88"/>
      <c r="B8" s="89"/>
      <c r="C8" s="15" t="s">
        <v>20</v>
      </c>
      <c r="D8" s="21" t="s">
        <v>21</v>
      </c>
      <c r="E8" s="35" t="s">
        <v>22</v>
      </c>
      <c r="F8" s="37" t="s">
        <v>20</v>
      </c>
      <c r="G8" s="39" t="s">
        <v>21</v>
      </c>
      <c r="H8" s="41" t="s">
        <v>22</v>
      </c>
    </row>
    <row r="9" spans="1:12" s="5" customFormat="1" ht="24" thickBot="1" x14ac:dyDescent="0.65">
      <c r="A9" s="89"/>
      <c r="B9" s="25" t="s">
        <v>25</v>
      </c>
      <c r="C9" s="26">
        <f>SUM('ม.3 รายบุคคล'!D9:F9,'ม.3 รายบุคคล'!J9:K9,'ม.3 รายบุคคล'!O9,'ม.3 รายบุคคล'!S9,'ม.3 รายบุคคล'!X9,'ม.3 รายบุคคล'!AB9:AC9)</f>
        <v>11</v>
      </c>
      <c r="D9" s="27">
        <f>SUM('ม.3 รายบุคคล'!G9,'ม.3 รายบุคคล'!I9,'ม.3 รายบุคคล'!L9,'ม.3 รายบุคคล'!N9,'ม.3 รายบุคคล'!P9:Q9,'ม.3 รายบุคคล'!T9:V9,'ม.3 รายบุคคล'!Y9,'ม.3 รายบุคคล'!AD9:AF9)</f>
        <v>18</v>
      </c>
      <c r="E9" s="81">
        <f>SUM('ม.3 รายบุคคล'!H9,'ม.3 รายบุคคล'!M9,'ม.3 รายบุคคล'!R9,'ม.3 รายบุคคล'!W9,'ม.3 รายบุคคล'!Z9:AA9,'ม.3 รายบุคคล'!AG9)</f>
        <v>19</v>
      </c>
      <c r="F9" s="26">
        <v>11</v>
      </c>
      <c r="G9" s="27">
        <v>18</v>
      </c>
      <c r="H9" s="76">
        <v>19</v>
      </c>
      <c r="J9" s="29" t="s">
        <v>27</v>
      </c>
      <c r="K9" s="32" t="s">
        <v>74</v>
      </c>
    </row>
    <row r="10" spans="1:12" s="5" customFormat="1" ht="24" thickBot="1" x14ac:dyDescent="0.55000000000000004">
      <c r="A10" s="7">
        <v>1</v>
      </c>
      <c r="B10" s="25">
        <f>(((('ม.3 รายบุคคล'!C10))))</f>
        <v>0</v>
      </c>
      <c r="C10" s="70">
        <f>SUM('ม.3 รายบุคคล'!D10:E10,'ม.3 รายบุคคล'!I10,'ม.3 รายบุคคล'!N10:O10,'ม.3 รายบุคคล'!S10,'ม.3 รายบุคคล'!X10:Y10,'ม.3 รายบุคคล'!AC10:AE10)</f>
        <v>0</v>
      </c>
      <c r="D10" s="70">
        <f>SUM('ม.3 รายบุคคล'!F10:G10,'ม.3 รายบุคคล'!J10:K10,'ม.3 รายบุคคล'!P10:Q10,'ม.3 รายบุคคล'!T10:V10,'ม.3 รายบุคคล'!Z10,'ม.3 รายบุคคล'!AF10)</f>
        <v>0</v>
      </c>
      <c r="E10" s="71">
        <f>SUM('ม.3 รายบุคคล'!H10,'ม.3 รายบุคคล'!L10:M10,'ม.3 รายบุคคล'!R10,'ม.3 รายบุคคล'!W10,'ม.3 รายบุคคล'!AA10:AB10,'ม.3 รายบุคคล'!AG10)</f>
        <v>0</v>
      </c>
      <c r="F10" s="77" t="str">
        <f>IF(C10&lt;3,"ปรับปรุง",IF(C10&lt;6,"พอใช้",IF(C10&lt;9,"ดี",IF(C10&gt;=9,"ดีมาก"))))</f>
        <v>ปรับปรุง</v>
      </c>
      <c r="G10" s="77" t="str">
        <f>IF(D10&lt;5,"ปรับปรุง",IF(D10&lt;9,"พอใช้",IF(D10&lt;14,"ดี",IF(D10&gt;=14,"ดีมาก"))))</f>
        <v>ปรับปรุง</v>
      </c>
      <c r="H10" s="77" t="str">
        <f>IF(E10&lt;5,"ปรับปรุง",IF(E10&lt;10,"พอใช้",IF(E10&lt;15,"ดี",IF(E10&gt;=15,"ดีมาก"))))</f>
        <v>ปรับปรุง</v>
      </c>
      <c r="J10" s="11" t="s">
        <v>6</v>
      </c>
      <c r="K10" s="13" t="s">
        <v>56</v>
      </c>
      <c r="L10" s="12" t="s">
        <v>7</v>
      </c>
    </row>
    <row r="11" spans="1:12" s="5" customFormat="1" ht="24" thickBot="1" x14ac:dyDescent="0.55000000000000004">
      <c r="A11" s="7">
        <v>2</v>
      </c>
      <c r="B11" s="25">
        <f>(((('ม.3 รายบุคคล'!C11))))</f>
        <v>0</v>
      </c>
      <c r="C11" s="70">
        <f>SUM('ม.3 รายบุคคล'!D11:E11,'ม.3 รายบุคคล'!I11,'ม.3 รายบุคคล'!N11:O11,'ม.3 รายบุคคล'!S11,'ม.3 รายบุคคล'!X11:Y11,'ม.3 รายบุคคล'!AC11:AE11)</f>
        <v>0</v>
      </c>
      <c r="D11" s="70">
        <f>SUM('ม.3 รายบุคคล'!F11:G11,'ม.3 รายบุคคล'!J11:K11,'ม.3 รายบุคคล'!P11:Q11,'ม.3 รายบุคคล'!T11:V11,'ม.3 รายบุคคล'!Z11,'ม.3 รายบุคคล'!AF11)</f>
        <v>0</v>
      </c>
      <c r="E11" s="71">
        <f>SUM('ม.3 รายบุคคล'!H11,'ม.3 รายบุคคล'!L11:M11,'ม.3 รายบุคคล'!R11,'ม.3 รายบุคคล'!W11,'ม.3 รายบุคคล'!AA11:AB11,'ม.3 รายบุคคล'!AG11)</f>
        <v>0</v>
      </c>
      <c r="F11" s="77" t="str">
        <f t="shared" ref="F11:F40" si="0">IF(C11&lt;3,"ปรับปรุง",IF(C11&lt;6,"พอใช้",IF(C11&lt;9,"ดี",IF(C11&gt;=9,"ดีมาก"))))</f>
        <v>ปรับปรุง</v>
      </c>
      <c r="G11" s="77" t="str">
        <f t="shared" ref="G11:G40" si="1">IF(D11&lt;5,"ปรับปรุง",IF(D11&lt;9,"พอใช้",IF(D11&lt;14,"ดี",IF(D11&gt;=14,"ดีมาก"))))</f>
        <v>ปรับปรุง</v>
      </c>
      <c r="H11" s="77" t="str">
        <f t="shared" ref="H11:H40" si="2">IF(E11&lt;5,"ปรับปรุง",IF(E11&lt;10,"พอใช้",IF(E11&lt;15,"ดี",IF(E11&gt;=15,"ดีมาก"))))</f>
        <v>ปรับปรุง</v>
      </c>
      <c r="J11" s="9" t="s">
        <v>8</v>
      </c>
      <c r="K11" s="14" t="s">
        <v>80</v>
      </c>
      <c r="L11" s="10" t="s">
        <v>9</v>
      </c>
    </row>
    <row r="12" spans="1:12" s="5" customFormat="1" ht="24" thickBot="1" x14ac:dyDescent="0.55000000000000004">
      <c r="A12" s="7">
        <v>3</v>
      </c>
      <c r="B12" s="25">
        <f>(((('ม.3 รายบุคคล'!C12))))</f>
        <v>0</v>
      </c>
      <c r="C12" s="70">
        <f>SUM('ม.3 รายบุคคล'!D12:E12,'ม.3 รายบุคคล'!I12,'ม.3 รายบุคคล'!N12:O12,'ม.3 รายบุคคล'!S12,'ม.3 รายบุคคล'!X12:Y12,'ม.3 รายบุคคล'!AC12:AE12)</f>
        <v>0</v>
      </c>
      <c r="D12" s="70">
        <f>SUM('ม.3 รายบุคคล'!F12:G12,'ม.3 รายบุคคล'!J12:K12,'ม.3 รายบุคคล'!P12:Q12,'ม.3 รายบุคคล'!T12:V12,'ม.3 รายบุคคล'!Z12,'ม.3 รายบุคคล'!AF12)</f>
        <v>0</v>
      </c>
      <c r="E12" s="71">
        <f>SUM('ม.3 รายบุคคล'!H12,'ม.3 รายบุคคล'!L12:M12,'ม.3 รายบุคคล'!R12,'ม.3 รายบุคคล'!W12,'ม.3 รายบุคคล'!AA12:AB12,'ม.3 รายบุคคล'!AG12)</f>
        <v>0</v>
      </c>
      <c r="F12" s="77" t="str">
        <f t="shared" si="0"/>
        <v>ปรับปรุง</v>
      </c>
      <c r="G12" s="77" t="str">
        <f t="shared" si="1"/>
        <v>ปรับปรุง</v>
      </c>
      <c r="H12" s="77" t="str">
        <f t="shared" si="2"/>
        <v>ปรับปรุง</v>
      </c>
      <c r="J12" s="9" t="s">
        <v>10</v>
      </c>
      <c r="K12" s="14" t="s">
        <v>81</v>
      </c>
      <c r="L12" s="10" t="s">
        <v>11</v>
      </c>
    </row>
    <row r="13" spans="1:12" s="5" customFormat="1" ht="24" thickBot="1" x14ac:dyDescent="0.55000000000000004">
      <c r="A13" s="7">
        <v>4</v>
      </c>
      <c r="B13" s="25">
        <f>(((('ม.3 รายบุคคล'!C13))))</f>
        <v>0</v>
      </c>
      <c r="C13" s="70">
        <f>SUM('ม.3 รายบุคคล'!D13:E13,'ม.3 รายบุคคล'!I13,'ม.3 รายบุคคล'!N13:O13,'ม.3 รายบุคคล'!S13,'ม.3 รายบุคคล'!X13:Y13,'ม.3 รายบุคคล'!AC13:AE13)</f>
        <v>0</v>
      </c>
      <c r="D13" s="70">
        <f>SUM('ม.3 รายบุคคล'!F13:G13,'ม.3 รายบุคคล'!J13:K13,'ม.3 รายบุคคล'!P13:Q13,'ม.3 รายบุคคล'!T13:V13,'ม.3 รายบุคคล'!Z13,'ม.3 รายบุคคล'!AF13)</f>
        <v>0</v>
      </c>
      <c r="E13" s="71">
        <f>SUM('ม.3 รายบุคคล'!H13,'ม.3 รายบุคคล'!L13:M13,'ม.3 รายบุคคล'!R13,'ม.3 รายบุคคล'!W13,'ม.3 รายบุคคล'!AA13:AB13,'ม.3 รายบุคคล'!AG13)</f>
        <v>0</v>
      </c>
      <c r="F13" s="77" t="str">
        <f t="shared" si="0"/>
        <v>ปรับปรุง</v>
      </c>
      <c r="G13" s="77" t="str">
        <f t="shared" si="1"/>
        <v>ปรับปรุง</v>
      </c>
      <c r="H13" s="77" t="str">
        <f t="shared" si="2"/>
        <v>ปรับปรุง</v>
      </c>
      <c r="J13" s="9" t="s">
        <v>12</v>
      </c>
      <c r="K13" s="14" t="s">
        <v>82</v>
      </c>
      <c r="L13" s="10" t="s">
        <v>13</v>
      </c>
    </row>
    <row r="14" spans="1:12" s="5" customFormat="1" ht="24" thickBot="1" x14ac:dyDescent="0.55000000000000004">
      <c r="A14" s="7">
        <v>5</v>
      </c>
      <c r="B14" s="25">
        <f>(((('ม.3 รายบุคคล'!C14))))</f>
        <v>0</v>
      </c>
      <c r="C14" s="70">
        <f>SUM('ม.3 รายบุคคล'!D14:E14,'ม.3 รายบุคคล'!I14,'ม.3 รายบุคคล'!N14:O14,'ม.3 รายบุคคล'!S14,'ม.3 รายบุคคล'!X14:Y14,'ม.3 รายบุคคล'!AC14:AE14)</f>
        <v>0</v>
      </c>
      <c r="D14" s="70">
        <f>SUM('ม.3 รายบุคคล'!F14:G14,'ม.3 รายบุคคล'!J14:K14,'ม.3 รายบุคคล'!P14:Q14,'ม.3 รายบุคคล'!T14:V14,'ม.3 รายบุคคล'!Z14,'ม.3 รายบุคคล'!AF14)</f>
        <v>0</v>
      </c>
      <c r="E14" s="71">
        <f>SUM('ม.3 รายบุคคล'!H14,'ม.3 รายบุคคล'!L14:M14,'ม.3 รายบุคคล'!R14,'ม.3 รายบุคคล'!W14,'ม.3 รายบุคคล'!AA14:AB14,'ม.3 รายบุคคล'!AG14)</f>
        <v>0</v>
      </c>
      <c r="F14" s="77" t="str">
        <f t="shared" si="0"/>
        <v>ปรับปรุง</v>
      </c>
      <c r="G14" s="77" t="str">
        <f t="shared" si="1"/>
        <v>ปรับปรุง</v>
      </c>
      <c r="H14" s="77" t="str">
        <f t="shared" si="2"/>
        <v>ปรับปรุง</v>
      </c>
      <c r="J14" s="9" t="s">
        <v>14</v>
      </c>
      <c r="K14" s="14" t="s">
        <v>69</v>
      </c>
      <c r="L14" s="10" t="s">
        <v>15</v>
      </c>
    </row>
    <row r="15" spans="1:12" s="5" customFormat="1" ht="23.4" x14ac:dyDescent="0.5">
      <c r="A15" s="7">
        <v>6</v>
      </c>
      <c r="B15" s="25">
        <f>(((('ม.3 รายบุคคล'!C15))))</f>
        <v>0</v>
      </c>
      <c r="C15" s="70">
        <f>SUM('ม.3 รายบุคคล'!D15:E15,'ม.3 รายบุคคล'!I15,'ม.3 รายบุคคล'!N15:O15,'ม.3 รายบุคคล'!S15,'ม.3 รายบุคคล'!X15:Y15,'ม.3 รายบุคคล'!AC15:AE15)</f>
        <v>0</v>
      </c>
      <c r="D15" s="70">
        <f>SUM('ม.3 รายบุคคล'!F15:G15,'ม.3 รายบุคคล'!J15:K15,'ม.3 รายบุคคล'!P15:Q15,'ม.3 รายบุคคล'!T15:V15,'ม.3 รายบุคคล'!Z15,'ม.3 รายบุคคล'!AF15)</f>
        <v>0</v>
      </c>
      <c r="E15" s="71">
        <f>SUM('ม.3 รายบุคคล'!H15,'ม.3 รายบุคคล'!L15:M15,'ม.3 รายบุคคล'!R15,'ม.3 รายบุคคล'!W15,'ม.3 รายบุคคล'!AA15:AB15,'ม.3 รายบุคคล'!AG15)</f>
        <v>0</v>
      </c>
      <c r="F15" s="77" t="str">
        <f t="shared" si="0"/>
        <v>ปรับปรุง</v>
      </c>
      <c r="G15" s="77" t="str">
        <f t="shared" si="1"/>
        <v>ปรับปรุง</v>
      </c>
      <c r="H15" s="77" t="str">
        <f t="shared" si="2"/>
        <v>ปรับปรุง</v>
      </c>
      <c r="J15"/>
      <c r="K15"/>
      <c r="L15"/>
    </row>
    <row r="16" spans="1:12" s="5" customFormat="1" ht="23.4" x14ac:dyDescent="0.5">
      <c r="A16" s="7">
        <v>7</v>
      </c>
      <c r="B16" s="25">
        <f>(((('ม.3 รายบุคคล'!C16))))</f>
        <v>0</v>
      </c>
      <c r="C16" s="70">
        <f>SUM('ม.3 รายบุคคล'!D16:E16,'ม.3 รายบุคคล'!I16,'ม.3 รายบุคคล'!N16:O16,'ม.3 รายบุคคล'!S16,'ม.3 รายบุคคล'!X16:Y16,'ม.3 รายบุคคล'!AC16:AE16)</f>
        <v>0</v>
      </c>
      <c r="D16" s="70">
        <f>SUM('ม.3 รายบุคคล'!F16:G16,'ม.3 รายบุคคล'!J16:K16,'ม.3 รายบุคคล'!P16:Q16,'ม.3 รายบุคคล'!T16:V16,'ม.3 รายบุคคล'!Z16,'ม.3 รายบุคคล'!AF16)</f>
        <v>0</v>
      </c>
      <c r="E16" s="71">
        <f>SUM('ม.3 รายบุคคล'!H16,'ม.3 รายบุคคล'!L16:M16,'ม.3 รายบุคคล'!R16,'ม.3 รายบุคคล'!W16,'ม.3 รายบุคคล'!AA16:AB16,'ม.3 รายบุคคล'!AG16)</f>
        <v>0</v>
      </c>
      <c r="F16" s="77" t="str">
        <f t="shared" si="0"/>
        <v>ปรับปรุง</v>
      </c>
      <c r="G16" s="77" t="str">
        <f t="shared" si="1"/>
        <v>ปรับปรุง</v>
      </c>
      <c r="H16" s="77" t="str">
        <f t="shared" si="2"/>
        <v>ปรับปรุง</v>
      </c>
      <c r="J16"/>
      <c r="K16"/>
      <c r="L16"/>
    </row>
    <row r="17" spans="1:12" s="5" customFormat="1" ht="24" thickBot="1" x14ac:dyDescent="0.55000000000000004">
      <c r="A17" s="7">
        <v>8</v>
      </c>
      <c r="B17" s="25">
        <f>(((('ม.3 รายบุคคล'!C17))))</f>
        <v>0</v>
      </c>
      <c r="C17" s="70">
        <f>SUM('ม.3 รายบุคคล'!D17:E17,'ม.3 รายบุคคล'!I17,'ม.3 รายบุคคล'!N17:O17,'ม.3 รายบุคคล'!S17,'ม.3 รายบุคคล'!X17:Y17,'ม.3 รายบุคคล'!AC17:AE17)</f>
        <v>0</v>
      </c>
      <c r="D17" s="70">
        <f>SUM('ม.3 รายบุคคล'!F17:G17,'ม.3 รายบุคคล'!J17:K17,'ม.3 รายบุคคล'!P17:Q17,'ม.3 รายบุคคล'!T17:V17,'ม.3 รายบุคคล'!Z17,'ม.3 รายบุคคล'!AF17)</f>
        <v>0</v>
      </c>
      <c r="E17" s="71">
        <f>SUM('ม.3 รายบุคคล'!H17,'ม.3 รายบุคคล'!L17:M17,'ม.3 รายบุคคล'!R17,'ม.3 รายบุคคล'!W17,'ม.3 รายบุคคล'!AA17:AB17,'ม.3 รายบุคคล'!AG17)</f>
        <v>0</v>
      </c>
      <c r="F17" s="77" t="str">
        <f t="shared" si="0"/>
        <v>ปรับปรุง</v>
      </c>
      <c r="G17" s="77" t="str">
        <f t="shared" si="1"/>
        <v>ปรับปรุง</v>
      </c>
      <c r="H17" s="77" t="str">
        <f t="shared" si="2"/>
        <v>ปรับปรุง</v>
      </c>
      <c r="J17" s="31" t="s">
        <v>28</v>
      </c>
      <c r="K17" t="s">
        <v>75</v>
      </c>
      <c r="L17"/>
    </row>
    <row r="18" spans="1:12" s="5" customFormat="1" ht="24" thickBot="1" x14ac:dyDescent="0.55000000000000004">
      <c r="A18" s="7">
        <v>9</v>
      </c>
      <c r="B18" s="25">
        <f>(((('ม.3 รายบุคคล'!C18))))</f>
        <v>0</v>
      </c>
      <c r="C18" s="70">
        <f>SUM('ม.3 รายบุคคล'!D18:E18,'ม.3 รายบุคคล'!I18,'ม.3 รายบุคคล'!N18:O18,'ม.3 รายบุคคล'!S18,'ม.3 รายบุคคล'!X18:Y18,'ม.3 รายบุคคล'!AC18:AE18)</f>
        <v>0</v>
      </c>
      <c r="D18" s="70">
        <f>SUM('ม.3 รายบุคคล'!F18:G18,'ม.3 รายบุคคล'!J18:K18,'ม.3 รายบุคคล'!P18:Q18,'ม.3 รายบุคคล'!T18:V18,'ม.3 รายบุคคล'!Z18,'ม.3 รายบุคคล'!AF18)</f>
        <v>0</v>
      </c>
      <c r="E18" s="71">
        <f>SUM('ม.3 รายบุคคล'!H18,'ม.3 รายบุคคล'!L18:M18,'ม.3 รายบุคคล'!R18,'ม.3 รายบุคคล'!W18,'ม.3 รายบุคคล'!AA18:AB18,'ม.3 รายบุคคล'!AG18)</f>
        <v>0</v>
      </c>
      <c r="F18" s="77" t="str">
        <f t="shared" si="0"/>
        <v>ปรับปรุง</v>
      </c>
      <c r="G18" s="77" t="str">
        <f t="shared" si="1"/>
        <v>ปรับปรุง</v>
      </c>
      <c r="H18" s="77" t="str">
        <f t="shared" si="2"/>
        <v>ปรับปรุง</v>
      </c>
      <c r="J18" s="11" t="s">
        <v>6</v>
      </c>
      <c r="K18" s="13" t="s">
        <v>56</v>
      </c>
      <c r="L18" s="12" t="s">
        <v>7</v>
      </c>
    </row>
    <row r="19" spans="1:12" ht="24" thickBot="1" x14ac:dyDescent="0.3">
      <c r="A19" s="7">
        <v>10</v>
      </c>
      <c r="B19" s="25">
        <f>(((('ม.3 รายบุคคล'!C19))))</f>
        <v>0</v>
      </c>
      <c r="C19" s="70">
        <f>SUM('ม.3 รายบุคคล'!D19:E19,'ม.3 รายบุคคล'!I19,'ม.3 รายบุคคล'!N19:O19,'ม.3 รายบุคคล'!S19,'ม.3 รายบุคคล'!X19:Y19,'ม.3 รายบุคคล'!AC19:AE19)</f>
        <v>0</v>
      </c>
      <c r="D19" s="70">
        <f>SUM('ม.3 รายบุคคล'!F19:G19,'ม.3 รายบุคคล'!J19:K19,'ม.3 รายบุคคล'!P19:Q19,'ม.3 รายบุคคล'!T19:V19,'ม.3 รายบุคคล'!Z19,'ม.3 รายบุคคล'!AF19)</f>
        <v>0</v>
      </c>
      <c r="E19" s="71">
        <f>SUM('ม.3 รายบุคคล'!H19,'ม.3 รายบุคคล'!L19:M19,'ม.3 รายบุคคล'!R19,'ม.3 รายบุคคล'!W19,'ม.3 รายบุคคล'!AA19:AB19,'ม.3 รายบุคคล'!AG19)</f>
        <v>0</v>
      </c>
      <c r="F19" s="77" t="str">
        <f t="shared" si="0"/>
        <v>ปรับปรุง</v>
      </c>
      <c r="G19" s="77" t="str">
        <f t="shared" si="1"/>
        <v>ปรับปรุง</v>
      </c>
      <c r="H19" s="77" t="str">
        <f t="shared" si="2"/>
        <v>ปรับปรุง</v>
      </c>
      <c r="J19" s="9" t="s">
        <v>8</v>
      </c>
      <c r="K19" s="14" t="s">
        <v>83</v>
      </c>
      <c r="L19" s="10" t="s">
        <v>9</v>
      </c>
    </row>
    <row r="20" spans="1:12" ht="24" thickBot="1" x14ac:dyDescent="0.3">
      <c r="A20" s="7">
        <v>11</v>
      </c>
      <c r="B20" s="25">
        <f>(((('ม.3 รายบุคคล'!C20))))</f>
        <v>0</v>
      </c>
      <c r="C20" s="70">
        <f>SUM('ม.3 รายบุคคล'!D20:E20,'ม.3 รายบุคคล'!I20,'ม.3 รายบุคคล'!N20:O20,'ม.3 รายบุคคล'!S20,'ม.3 รายบุคคล'!X20:Y20,'ม.3 รายบุคคล'!AC20:AE20)</f>
        <v>0</v>
      </c>
      <c r="D20" s="70">
        <f>SUM('ม.3 รายบุคคล'!F20:G20,'ม.3 รายบุคคล'!J20:K20,'ม.3 รายบุคคล'!P20:Q20,'ม.3 รายบุคคล'!T20:V20,'ม.3 รายบุคคล'!Z20,'ม.3 รายบุคคล'!AF20)</f>
        <v>0</v>
      </c>
      <c r="E20" s="71">
        <f>SUM('ม.3 รายบุคคล'!H20,'ม.3 รายบุคคล'!L20:M20,'ม.3 รายบุคคล'!R20,'ม.3 รายบุคคล'!W20,'ม.3 รายบุคคล'!AA20:AB20,'ม.3 รายบุคคล'!AG20)</f>
        <v>0</v>
      </c>
      <c r="F20" s="77" t="str">
        <f t="shared" si="0"/>
        <v>ปรับปรุง</v>
      </c>
      <c r="G20" s="77" t="str">
        <f t="shared" si="1"/>
        <v>ปรับปรุง</v>
      </c>
      <c r="H20" s="77" t="str">
        <f t="shared" si="2"/>
        <v>ปรับปรุง</v>
      </c>
      <c r="J20" s="9" t="s">
        <v>10</v>
      </c>
      <c r="K20" s="14" t="s">
        <v>67</v>
      </c>
      <c r="L20" s="10" t="s">
        <v>11</v>
      </c>
    </row>
    <row r="21" spans="1:12" ht="24" thickBot="1" x14ac:dyDescent="0.3">
      <c r="A21" s="7">
        <v>12</v>
      </c>
      <c r="B21" s="25">
        <f>(((('ม.3 รายบุคคล'!C21))))</f>
        <v>0</v>
      </c>
      <c r="C21" s="70">
        <f>SUM('ม.3 รายบุคคล'!D21:E21,'ม.3 รายบุคคล'!I21,'ม.3 รายบุคคล'!N21:O21,'ม.3 รายบุคคล'!S21,'ม.3 รายบุคคล'!X21:Y21,'ม.3 รายบุคคล'!AC21:AE21)</f>
        <v>0</v>
      </c>
      <c r="D21" s="70">
        <f>SUM('ม.3 รายบุคคล'!F21:G21,'ม.3 รายบุคคล'!J21:K21,'ม.3 รายบุคคล'!P21:Q21,'ม.3 รายบุคคล'!T21:V21,'ม.3 รายบุคคล'!Z21,'ม.3 รายบุคคล'!AF21)</f>
        <v>0</v>
      </c>
      <c r="E21" s="71">
        <f>SUM('ม.3 รายบุคคล'!H21,'ม.3 รายบุคคล'!L21:M21,'ม.3 รายบุคคล'!R21,'ม.3 รายบุคคล'!W21,'ม.3 รายบุคคล'!AA21:AB21,'ม.3 รายบุคคล'!AG21)</f>
        <v>0</v>
      </c>
      <c r="F21" s="77" t="str">
        <f t="shared" si="0"/>
        <v>ปรับปรุง</v>
      </c>
      <c r="G21" s="77" t="str">
        <f t="shared" si="1"/>
        <v>ปรับปรุง</v>
      </c>
      <c r="H21" s="77" t="str">
        <f t="shared" si="2"/>
        <v>ปรับปรุง</v>
      </c>
      <c r="J21" s="9" t="s">
        <v>12</v>
      </c>
      <c r="K21" s="14" t="s">
        <v>68</v>
      </c>
      <c r="L21" s="10" t="s">
        <v>13</v>
      </c>
    </row>
    <row r="22" spans="1:12" ht="24" thickBot="1" x14ac:dyDescent="0.3">
      <c r="A22" s="7">
        <v>13</v>
      </c>
      <c r="B22" s="25">
        <f>(((('ม.3 รายบุคคล'!C22))))</f>
        <v>0</v>
      </c>
      <c r="C22" s="70">
        <f>SUM('ม.3 รายบุคคล'!D22:E22,'ม.3 รายบุคคล'!I22,'ม.3 รายบุคคล'!N22:O22,'ม.3 รายบุคคล'!S22,'ม.3 รายบุคคล'!X22:Y22,'ม.3 รายบุคคล'!AC22:AE22)</f>
        <v>0</v>
      </c>
      <c r="D22" s="70">
        <f>SUM('ม.3 รายบุคคล'!F22:G22,'ม.3 รายบุคคล'!J22:K22,'ม.3 รายบุคคล'!P22:Q22,'ม.3 รายบุคคล'!T22:V22,'ม.3 รายบุคคล'!Z22,'ม.3 รายบุคคล'!AF22)</f>
        <v>0</v>
      </c>
      <c r="E22" s="71">
        <f>SUM('ม.3 รายบุคคล'!H22,'ม.3 รายบุคคล'!L22:M22,'ม.3 รายบุคคล'!R22,'ม.3 รายบุคคล'!W22,'ม.3 รายบุคคล'!AA22:AB22,'ม.3 รายบุคคล'!AG22)</f>
        <v>0</v>
      </c>
      <c r="F22" s="77" t="str">
        <f t="shared" si="0"/>
        <v>ปรับปรุง</v>
      </c>
      <c r="G22" s="77" t="str">
        <f t="shared" si="1"/>
        <v>ปรับปรุง</v>
      </c>
      <c r="H22" s="77" t="str">
        <f t="shared" si="2"/>
        <v>ปรับปรุง</v>
      </c>
      <c r="J22" s="9" t="s">
        <v>14</v>
      </c>
      <c r="K22" s="14" t="s">
        <v>69</v>
      </c>
      <c r="L22" s="10" t="s">
        <v>15</v>
      </c>
    </row>
    <row r="23" spans="1:12" ht="23.4" x14ac:dyDescent="0.25">
      <c r="A23" s="7">
        <v>14</v>
      </c>
      <c r="B23" s="25">
        <f>(((('ม.3 รายบุคคล'!C23))))</f>
        <v>0</v>
      </c>
      <c r="C23" s="70">
        <f>SUM('ม.3 รายบุคคล'!D23:E23,'ม.3 รายบุคคล'!I23,'ม.3 รายบุคคล'!N23:O23,'ม.3 รายบุคคล'!S23,'ม.3 รายบุคคล'!X23:Y23,'ม.3 รายบุคคล'!AC23:AE23)</f>
        <v>0</v>
      </c>
      <c r="D23" s="70">
        <f>SUM('ม.3 รายบุคคล'!F23:G23,'ม.3 รายบุคคล'!J23:K23,'ม.3 รายบุคคล'!P23:Q23,'ม.3 รายบุคคล'!T23:V23,'ม.3 รายบุคคล'!Z23,'ม.3 รายบุคคล'!AF23)</f>
        <v>0</v>
      </c>
      <c r="E23" s="71">
        <f>SUM('ม.3 รายบุคคล'!H23,'ม.3 รายบุคคล'!L23:M23,'ม.3 รายบุคคล'!R23,'ม.3 รายบุคคล'!W23,'ม.3 รายบุคคล'!AA23:AB23,'ม.3 รายบุคคล'!AG23)</f>
        <v>0</v>
      </c>
      <c r="F23" s="77" t="str">
        <f t="shared" si="0"/>
        <v>ปรับปรุง</v>
      </c>
      <c r="G23" s="77" t="str">
        <f t="shared" si="1"/>
        <v>ปรับปรุง</v>
      </c>
      <c r="H23" s="77" t="str">
        <f t="shared" si="2"/>
        <v>ปรับปรุง</v>
      </c>
    </row>
    <row r="24" spans="1:12" ht="23.4" x14ac:dyDescent="0.25">
      <c r="A24" s="7">
        <v>15</v>
      </c>
      <c r="B24" s="25">
        <f>(((('ม.3 รายบุคคล'!C24))))</f>
        <v>0</v>
      </c>
      <c r="C24" s="70">
        <f>SUM('ม.3 รายบุคคล'!D24:E24,'ม.3 รายบุคคล'!I24,'ม.3 รายบุคคล'!N24:O24,'ม.3 รายบุคคล'!S24,'ม.3 รายบุคคล'!X24:Y24,'ม.3 รายบุคคล'!AC24:AE24)</f>
        <v>0</v>
      </c>
      <c r="D24" s="70">
        <f>SUM('ม.3 รายบุคคล'!F24:G24,'ม.3 รายบุคคล'!J24:K24,'ม.3 รายบุคคล'!P24:Q24,'ม.3 รายบุคคล'!T24:V24,'ม.3 รายบุคคล'!Z24,'ม.3 รายบุคคล'!AF24)</f>
        <v>0</v>
      </c>
      <c r="E24" s="71">
        <f>SUM('ม.3 รายบุคคล'!H24,'ม.3 รายบุคคล'!L24:M24,'ม.3 รายบุคคล'!R24,'ม.3 รายบุคคล'!W24,'ม.3 รายบุคคล'!AA24:AB24,'ม.3 รายบุคคล'!AG24)</f>
        <v>0</v>
      </c>
      <c r="F24" s="77" t="str">
        <f t="shared" si="0"/>
        <v>ปรับปรุง</v>
      </c>
      <c r="G24" s="77" t="str">
        <f t="shared" si="1"/>
        <v>ปรับปรุง</v>
      </c>
      <c r="H24" s="77" t="str">
        <f t="shared" si="2"/>
        <v>ปรับปรุง</v>
      </c>
    </row>
    <row r="25" spans="1:12" ht="23.4" x14ac:dyDescent="0.25">
      <c r="A25" s="7">
        <v>16</v>
      </c>
      <c r="B25" s="25">
        <f>(((('ม.3 รายบุคคล'!C25))))</f>
        <v>0</v>
      </c>
      <c r="C25" s="70">
        <f>SUM('ม.3 รายบุคคล'!D25:E25,'ม.3 รายบุคคล'!I25,'ม.3 รายบุคคล'!N25:O25,'ม.3 รายบุคคล'!S25,'ม.3 รายบุคคล'!X25:Y25,'ม.3 รายบุคคล'!AC25:AE25)</f>
        <v>0</v>
      </c>
      <c r="D25" s="70">
        <f>SUM('ม.3 รายบุคคล'!F25:G25,'ม.3 รายบุคคล'!J25:K25,'ม.3 รายบุคคล'!P25:Q25,'ม.3 รายบุคคล'!T25:V25,'ม.3 รายบุคคล'!Z25,'ม.3 รายบุคคล'!AF25)</f>
        <v>0</v>
      </c>
      <c r="E25" s="71">
        <f>SUM('ม.3 รายบุคคล'!H25,'ม.3 รายบุคคล'!L25:M25,'ม.3 รายบุคคล'!R25,'ม.3 รายบุคคล'!W25,'ม.3 รายบุคคล'!AA25:AB25,'ม.3 รายบุคคล'!AG25)</f>
        <v>0</v>
      </c>
      <c r="F25" s="77" t="str">
        <f t="shared" si="0"/>
        <v>ปรับปรุง</v>
      </c>
      <c r="G25" s="77" t="str">
        <f t="shared" si="1"/>
        <v>ปรับปรุง</v>
      </c>
      <c r="H25" s="77" t="str">
        <f t="shared" si="2"/>
        <v>ปรับปรุง</v>
      </c>
    </row>
    <row r="26" spans="1:12" ht="23.4" x14ac:dyDescent="0.25">
      <c r="A26" s="7">
        <v>17</v>
      </c>
      <c r="B26" s="25">
        <f>(((('ม.3 รายบุคคล'!C26))))</f>
        <v>0</v>
      </c>
      <c r="C26" s="70">
        <f>SUM('ม.3 รายบุคคล'!D26:E26,'ม.3 รายบุคคล'!I26,'ม.3 รายบุคคล'!N26:O26,'ม.3 รายบุคคล'!S26,'ม.3 รายบุคคล'!X26:Y26,'ม.3 รายบุคคล'!AC26:AE26)</f>
        <v>0</v>
      </c>
      <c r="D26" s="70">
        <f>SUM('ม.3 รายบุคคล'!F26:G26,'ม.3 รายบุคคล'!J26:K26,'ม.3 รายบุคคล'!P26:Q26,'ม.3 รายบุคคล'!T26:V26,'ม.3 รายบุคคล'!Z26,'ม.3 รายบุคคล'!AF26)</f>
        <v>0</v>
      </c>
      <c r="E26" s="71">
        <f>SUM('ม.3 รายบุคคล'!H26,'ม.3 รายบุคคล'!L26:M26,'ม.3 รายบุคคล'!R26,'ม.3 รายบุคคล'!W26,'ม.3 รายบุคคล'!AA26:AB26,'ม.3 รายบุคคล'!AG26)</f>
        <v>0</v>
      </c>
      <c r="F26" s="77" t="str">
        <f t="shared" si="0"/>
        <v>ปรับปรุง</v>
      </c>
      <c r="G26" s="77" t="str">
        <f t="shared" si="1"/>
        <v>ปรับปรุง</v>
      </c>
      <c r="H26" s="77" t="str">
        <f t="shared" si="2"/>
        <v>ปรับปรุง</v>
      </c>
    </row>
    <row r="27" spans="1:12" ht="23.4" x14ac:dyDescent="0.25">
      <c r="A27" s="7">
        <v>18</v>
      </c>
      <c r="B27" s="25">
        <f>(((('ม.3 รายบุคคล'!C27))))</f>
        <v>0</v>
      </c>
      <c r="C27" s="70">
        <f>SUM('ม.3 รายบุคคล'!D27:E27,'ม.3 รายบุคคล'!I27,'ม.3 รายบุคคล'!N27:O27,'ม.3 รายบุคคล'!S27,'ม.3 รายบุคคล'!X27:Y27,'ม.3 รายบุคคล'!AC27:AE27)</f>
        <v>0</v>
      </c>
      <c r="D27" s="70">
        <f>SUM('ม.3 รายบุคคล'!F27:G27,'ม.3 รายบุคคล'!J27:K27,'ม.3 รายบุคคล'!P27:Q27,'ม.3 รายบุคคล'!T27:V27,'ม.3 รายบุคคล'!Z27,'ม.3 รายบุคคล'!AF27)</f>
        <v>0</v>
      </c>
      <c r="E27" s="71">
        <f>SUM('ม.3 รายบุคคล'!H27,'ม.3 รายบุคคล'!L27:M27,'ม.3 รายบุคคล'!R27,'ม.3 รายบุคคล'!W27,'ม.3 รายบุคคล'!AA27:AB27,'ม.3 รายบุคคล'!AG27)</f>
        <v>0</v>
      </c>
      <c r="F27" s="77" t="str">
        <f t="shared" si="0"/>
        <v>ปรับปรุง</v>
      </c>
      <c r="G27" s="77" t="str">
        <f t="shared" si="1"/>
        <v>ปรับปรุง</v>
      </c>
      <c r="H27" s="77" t="str">
        <f t="shared" si="2"/>
        <v>ปรับปรุง</v>
      </c>
    </row>
    <row r="28" spans="1:12" ht="23.4" x14ac:dyDescent="0.25">
      <c r="A28" s="7">
        <v>19</v>
      </c>
      <c r="B28" s="25">
        <f>(((('ม.3 รายบุคคล'!C28))))</f>
        <v>0</v>
      </c>
      <c r="C28" s="70">
        <f>SUM('ม.3 รายบุคคล'!D28:E28,'ม.3 รายบุคคล'!I28,'ม.3 รายบุคคล'!N28:O28,'ม.3 รายบุคคล'!S28,'ม.3 รายบุคคล'!X28:Y28,'ม.3 รายบุคคล'!AC28:AE28)</f>
        <v>0</v>
      </c>
      <c r="D28" s="70">
        <f>SUM('ม.3 รายบุคคล'!F28:G28,'ม.3 รายบุคคล'!J28:K28,'ม.3 รายบุคคล'!P28:Q28,'ม.3 รายบุคคล'!T28:V28,'ม.3 รายบุคคล'!Z28,'ม.3 รายบุคคล'!AF28)</f>
        <v>0</v>
      </c>
      <c r="E28" s="71">
        <f>SUM('ม.3 รายบุคคล'!H28,'ม.3 รายบุคคล'!L28:M28,'ม.3 รายบุคคล'!R28,'ม.3 รายบุคคล'!W28,'ม.3 รายบุคคล'!AA28:AB28,'ม.3 รายบุคคล'!AG28)</f>
        <v>0</v>
      </c>
      <c r="F28" s="77" t="str">
        <f t="shared" si="0"/>
        <v>ปรับปรุง</v>
      </c>
      <c r="G28" s="77" t="str">
        <f t="shared" si="1"/>
        <v>ปรับปรุง</v>
      </c>
      <c r="H28" s="77" t="str">
        <f t="shared" si="2"/>
        <v>ปรับปรุง</v>
      </c>
    </row>
    <row r="29" spans="1:12" ht="23.4" x14ac:dyDescent="0.25">
      <c r="A29" s="7">
        <v>20</v>
      </c>
      <c r="B29" s="25">
        <f>(((('ม.3 รายบุคคล'!C29))))</f>
        <v>0</v>
      </c>
      <c r="C29" s="70">
        <f>SUM('ม.3 รายบุคคล'!D29:E29,'ม.3 รายบุคคล'!I29,'ม.3 รายบุคคล'!N29:O29,'ม.3 รายบุคคล'!S29,'ม.3 รายบุคคล'!X29:Y29,'ม.3 รายบุคคล'!AC29:AE29)</f>
        <v>0</v>
      </c>
      <c r="D29" s="70">
        <f>SUM('ม.3 รายบุคคล'!F29:G29,'ม.3 รายบุคคล'!J29:K29,'ม.3 รายบุคคล'!P29:Q29,'ม.3 รายบุคคล'!T29:V29,'ม.3 รายบุคคล'!Z29,'ม.3 รายบุคคล'!AF29)</f>
        <v>0</v>
      </c>
      <c r="E29" s="71">
        <f>SUM('ม.3 รายบุคคล'!H29,'ม.3 รายบุคคล'!L29:M29,'ม.3 รายบุคคล'!R29,'ม.3 รายบุคคล'!W29,'ม.3 รายบุคคล'!AA29:AB29,'ม.3 รายบุคคล'!AG29)</f>
        <v>0</v>
      </c>
      <c r="F29" s="77" t="str">
        <f t="shared" si="0"/>
        <v>ปรับปรุง</v>
      </c>
      <c r="G29" s="77" t="str">
        <f t="shared" si="1"/>
        <v>ปรับปรุง</v>
      </c>
      <c r="H29" s="77" t="str">
        <f t="shared" si="2"/>
        <v>ปรับปรุง</v>
      </c>
    </row>
    <row r="30" spans="1:12" ht="23.4" x14ac:dyDescent="0.25">
      <c r="A30" s="7">
        <v>21</v>
      </c>
      <c r="B30" s="25">
        <f>(((('ม.3 รายบุคคล'!C30))))</f>
        <v>0</v>
      </c>
      <c r="C30" s="70">
        <f>SUM('ม.3 รายบุคคล'!D30:E30,'ม.3 รายบุคคล'!I30,'ม.3 รายบุคคล'!N30:O30,'ม.3 รายบุคคล'!S30,'ม.3 รายบุคคล'!X30:Y30,'ม.3 รายบุคคล'!AC30:AE30)</f>
        <v>0</v>
      </c>
      <c r="D30" s="70">
        <f>SUM('ม.3 รายบุคคล'!F30:G30,'ม.3 รายบุคคล'!J30:K30,'ม.3 รายบุคคล'!P30:Q30,'ม.3 รายบุคคล'!T30:V30,'ม.3 รายบุคคล'!Z30,'ม.3 รายบุคคล'!AF30)</f>
        <v>0</v>
      </c>
      <c r="E30" s="71">
        <f>SUM('ม.3 รายบุคคล'!H30,'ม.3 รายบุคคล'!L30:M30,'ม.3 รายบุคคล'!R30,'ม.3 รายบุคคล'!W30,'ม.3 รายบุคคล'!AA30:AB30,'ม.3 รายบุคคล'!AG30)</f>
        <v>0</v>
      </c>
      <c r="F30" s="77" t="str">
        <f t="shared" si="0"/>
        <v>ปรับปรุง</v>
      </c>
      <c r="G30" s="77" t="str">
        <f t="shared" si="1"/>
        <v>ปรับปรุง</v>
      </c>
      <c r="H30" s="77" t="str">
        <f t="shared" si="2"/>
        <v>ปรับปรุง</v>
      </c>
    </row>
    <row r="31" spans="1:12" ht="23.4" x14ac:dyDescent="0.25">
      <c r="A31" s="7">
        <v>22</v>
      </c>
      <c r="B31" s="25">
        <f>(((('ม.3 รายบุคคล'!C31))))</f>
        <v>0</v>
      </c>
      <c r="C31" s="70">
        <f>SUM('ม.3 รายบุคคล'!D31:E31,'ม.3 รายบุคคล'!I31,'ม.3 รายบุคคล'!N31:O31,'ม.3 รายบุคคล'!S31,'ม.3 รายบุคคล'!X31:Y31,'ม.3 รายบุคคล'!AC31:AE31)</f>
        <v>0</v>
      </c>
      <c r="D31" s="70">
        <f>SUM('ม.3 รายบุคคล'!F31:G31,'ม.3 รายบุคคล'!J31:K31,'ม.3 รายบุคคล'!P31:Q31,'ม.3 รายบุคคล'!T31:V31,'ม.3 รายบุคคล'!Z31,'ม.3 รายบุคคล'!AF31)</f>
        <v>0</v>
      </c>
      <c r="E31" s="71">
        <f>SUM('ม.3 รายบุคคล'!H31,'ม.3 รายบุคคล'!L31:M31,'ม.3 รายบุคคล'!R31,'ม.3 รายบุคคล'!W31,'ม.3 รายบุคคล'!AA31:AB31,'ม.3 รายบุคคล'!AG31)</f>
        <v>0</v>
      </c>
      <c r="F31" s="77" t="str">
        <f t="shared" si="0"/>
        <v>ปรับปรุง</v>
      </c>
      <c r="G31" s="77" t="str">
        <f t="shared" si="1"/>
        <v>ปรับปรุง</v>
      </c>
      <c r="H31" s="77" t="str">
        <f t="shared" si="2"/>
        <v>ปรับปรุง</v>
      </c>
    </row>
    <row r="32" spans="1:12" ht="23.4" x14ac:dyDescent="0.25">
      <c r="A32" s="7">
        <v>23</v>
      </c>
      <c r="B32" s="25">
        <f>(((('ม.3 รายบุคคล'!C32))))</f>
        <v>0</v>
      </c>
      <c r="C32" s="70">
        <f>SUM('ม.3 รายบุคคล'!D32:E32,'ม.3 รายบุคคล'!I32,'ม.3 รายบุคคล'!N32:O32,'ม.3 รายบุคคล'!S32,'ม.3 รายบุคคล'!X32:Y32,'ม.3 รายบุคคล'!AC32:AE32)</f>
        <v>0</v>
      </c>
      <c r="D32" s="70">
        <f>SUM('ม.3 รายบุคคล'!F32:G32,'ม.3 รายบุคคล'!J32:K32,'ม.3 รายบุคคล'!P32:Q32,'ม.3 รายบุคคล'!T32:V32,'ม.3 รายบุคคล'!Z32,'ม.3 รายบุคคล'!AF32)</f>
        <v>0</v>
      </c>
      <c r="E32" s="71">
        <f>SUM('ม.3 รายบุคคล'!H32,'ม.3 รายบุคคล'!L32:M32,'ม.3 รายบุคคล'!R32,'ม.3 รายบุคคล'!W32,'ม.3 รายบุคคล'!AA32:AB32,'ม.3 รายบุคคล'!AG32)</f>
        <v>0</v>
      </c>
      <c r="F32" s="77" t="str">
        <f t="shared" si="0"/>
        <v>ปรับปรุง</v>
      </c>
      <c r="G32" s="77" t="str">
        <f t="shared" si="1"/>
        <v>ปรับปรุง</v>
      </c>
      <c r="H32" s="77" t="str">
        <f t="shared" si="2"/>
        <v>ปรับปรุง</v>
      </c>
    </row>
    <row r="33" spans="1:8" ht="23.4" x14ac:dyDescent="0.25">
      <c r="A33" s="7">
        <v>24</v>
      </c>
      <c r="B33" s="25">
        <f>(((('ม.3 รายบุคคล'!C33))))</f>
        <v>0</v>
      </c>
      <c r="C33" s="70">
        <f>SUM('ม.3 รายบุคคล'!D33:E33,'ม.3 รายบุคคล'!I33,'ม.3 รายบุคคล'!N33:O33,'ม.3 รายบุคคล'!S33,'ม.3 รายบุคคล'!X33:Y33,'ม.3 รายบุคคล'!AC33:AE33)</f>
        <v>0</v>
      </c>
      <c r="D33" s="70">
        <f>SUM('ม.3 รายบุคคล'!F33:G33,'ม.3 รายบุคคล'!J33:K33,'ม.3 รายบุคคล'!P33:Q33,'ม.3 รายบุคคล'!T33:V33,'ม.3 รายบุคคล'!Z33,'ม.3 รายบุคคล'!AF33)</f>
        <v>0</v>
      </c>
      <c r="E33" s="71">
        <f>SUM('ม.3 รายบุคคล'!H33,'ม.3 รายบุคคล'!L33:M33,'ม.3 รายบุคคล'!R33,'ม.3 รายบุคคล'!W33,'ม.3 รายบุคคล'!AA33:AB33,'ม.3 รายบุคคล'!AG33)</f>
        <v>0</v>
      </c>
      <c r="F33" s="77" t="str">
        <f t="shared" si="0"/>
        <v>ปรับปรุง</v>
      </c>
      <c r="G33" s="77" t="str">
        <f t="shared" si="1"/>
        <v>ปรับปรุง</v>
      </c>
      <c r="H33" s="77" t="str">
        <f t="shared" si="2"/>
        <v>ปรับปรุง</v>
      </c>
    </row>
    <row r="34" spans="1:8" ht="23.4" x14ac:dyDescent="0.25">
      <c r="A34" s="7">
        <v>25</v>
      </c>
      <c r="B34" s="25">
        <f>(((('ม.3 รายบุคคล'!C34))))</f>
        <v>0</v>
      </c>
      <c r="C34" s="70">
        <f>SUM('ม.3 รายบุคคล'!D34:E34,'ม.3 รายบุคคล'!I34,'ม.3 รายบุคคล'!N34:O34,'ม.3 รายบุคคล'!S34,'ม.3 รายบุคคล'!X34:Y34,'ม.3 รายบุคคล'!AC34:AE34)</f>
        <v>0</v>
      </c>
      <c r="D34" s="70">
        <f>SUM('ม.3 รายบุคคล'!F34:G34,'ม.3 รายบุคคล'!J34:K34,'ม.3 รายบุคคล'!P34:Q34,'ม.3 รายบุคคล'!T34:V34,'ม.3 รายบุคคล'!Z34,'ม.3 รายบุคคล'!AF34)</f>
        <v>0</v>
      </c>
      <c r="E34" s="71">
        <f>SUM('ม.3 รายบุคคล'!H34,'ม.3 รายบุคคล'!L34:M34,'ม.3 รายบุคคล'!R34,'ม.3 รายบุคคล'!W34,'ม.3 รายบุคคล'!AA34:AB34,'ม.3 รายบุคคล'!AG34)</f>
        <v>0</v>
      </c>
      <c r="F34" s="77" t="str">
        <f t="shared" si="0"/>
        <v>ปรับปรุง</v>
      </c>
      <c r="G34" s="77" t="str">
        <f t="shared" si="1"/>
        <v>ปรับปรุง</v>
      </c>
      <c r="H34" s="77" t="str">
        <f t="shared" si="2"/>
        <v>ปรับปรุง</v>
      </c>
    </row>
    <row r="35" spans="1:8" ht="23.4" x14ac:dyDescent="0.25">
      <c r="A35" s="7">
        <v>26</v>
      </c>
      <c r="B35" s="25">
        <f>(((('ม.3 รายบุคคล'!C35))))</f>
        <v>0</v>
      </c>
      <c r="C35" s="70">
        <f>SUM('ม.3 รายบุคคล'!D35:E35,'ม.3 รายบุคคล'!I35,'ม.3 รายบุคคล'!N35:O35,'ม.3 รายบุคคล'!S35,'ม.3 รายบุคคล'!X35:Y35,'ม.3 รายบุคคล'!AC35:AE35)</f>
        <v>0</v>
      </c>
      <c r="D35" s="70">
        <f>SUM('ม.3 รายบุคคล'!F35:G35,'ม.3 รายบุคคล'!J35:K35,'ม.3 รายบุคคล'!P35:Q35,'ม.3 รายบุคคล'!T35:V35,'ม.3 รายบุคคล'!Z35,'ม.3 รายบุคคล'!AF35)</f>
        <v>0</v>
      </c>
      <c r="E35" s="71">
        <f>SUM('ม.3 รายบุคคล'!H35,'ม.3 รายบุคคล'!L35:M35,'ม.3 รายบุคคล'!R35,'ม.3 รายบุคคล'!W35,'ม.3 รายบุคคล'!AA35:AB35,'ม.3 รายบุคคล'!AG35)</f>
        <v>0</v>
      </c>
      <c r="F35" s="77" t="str">
        <f t="shared" si="0"/>
        <v>ปรับปรุง</v>
      </c>
      <c r="G35" s="77" t="str">
        <f t="shared" si="1"/>
        <v>ปรับปรุง</v>
      </c>
      <c r="H35" s="77" t="str">
        <f t="shared" si="2"/>
        <v>ปรับปรุง</v>
      </c>
    </row>
    <row r="36" spans="1:8" ht="23.4" x14ac:dyDescent="0.25">
      <c r="A36" s="7">
        <v>27</v>
      </c>
      <c r="B36" s="25">
        <f>(((('ม.3 รายบุคคล'!C36))))</f>
        <v>0</v>
      </c>
      <c r="C36" s="70">
        <f>SUM('ม.3 รายบุคคล'!D36:E36,'ม.3 รายบุคคล'!I36,'ม.3 รายบุคคล'!N36:O36,'ม.3 รายบุคคล'!S36,'ม.3 รายบุคคล'!X36:Y36,'ม.3 รายบุคคล'!AC36:AE36)</f>
        <v>0</v>
      </c>
      <c r="D36" s="70">
        <f>SUM('ม.3 รายบุคคล'!F36:G36,'ม.3 รายบุคคล'!J36:K36,'ม.3 รายบุคคล'!P36:Q36,'ม.3 รายบุคคล'!T36:V36,'ม.3 รายบุคคล'!Z36,'ม.3 รายบุคคล'!AF36)</f>
        <v>0</v>
      </c>
      <c r="E36" s="71">
        <f>SUM('ม.3 รายบุคคล'!H36,'ม.3 รายบุคคล'!L36:M36,'ม.3 รายบุคคล'!R36,'ม.3 รายบุคคล'!W36,'ม.3 รายบุคคล'!AA36:AB36,'ม.3 รายบุคคล'!AG36)</f>
        <v>0</v>
      </c>
      <c r="F36" s="77" t="str">
        <f t="shared" si="0"/>
        <v>ปรับปรุง</v>
      </c>
      <c r="G36" s="77" t="str">
        <f t="shared" si="1"/>
        <v>ปรับปรุง</v>
      </c>
      <c r="H36" s="77" t="str">
        <f t="shared" si="2"/>
        <v>ปรับปรุง</v>
      </c>
    </row>
    <row r="37" spans="1:8" ht="23.4" x14ac:dyDescent="0.25">
      <c r="A37" s="7">
        <v>28</v>
      </c>
      <c r="B37" s="25">
        <f>(((('ม.3 รายบุคคล'!C37))))</f>
        <v>0</v>
      </c>
      <c r="C37" s="70">
        <f>SUM('ม.3 รายบุคคล'!D37:E37,'ม.3 รายบุคคล'!I37,'ม.3 รายบุคคล'!N37:O37,'ม.3 รายบุคคล'!S37,'ม.3 รายบุคคล'!X37:Y37,'ม.3 รายบุคคล'!AC37:AE37)</f>
        <v>0</v>
      </c>
      <c r="D37" s="70">
        <f>SUM('ม.3 รายบุคคล'!F37:G37,'ม.3 รายบุคคล'!J37:K37,'ม.3 รายบุคคล'!P37:Q37,'ม.3 รายบุคคล'!T37:V37,'ม.3 รายบุคคล'!Z37,'ม.3 รายบุคคล'!AF37)</f>
        <v>0</v>
      </c>
      <c r="E37" s="71">
        <f>SUM('ม.3 รายบุคคล'!H37,'ม.3 รายบุคคล'!L37:M37,'ม.3 รายบุคคล'!R37,'ม.3 รายบุคคล'!W37,'ม.3 รายบุคคล'!AA37:AB37,'ม.3 รายบุคคล'!AG37)</f>
        <v>0</v>
      </c>
      <c r="F37" s="77" t="str">
        <f t="shared" si="0"/>
        <v>ปรับปรุง</v>
      </c>
      <c r="G37" s="77" t="str">
        <f t="shared" si="1"/>
        <v>ปรับปรุง</v>
      </c>
      <c r="H37" s="77" t="str">
        <f t="shared" si="2"/>
        <v>ปรับปรุง</v>
      </c>
    </row>
    <row r="38" spans="1:8" ht="23.4" x14ac:dyDescent="0.25">
      <c r="A38" s="7">
        <v>29</v>
      </c>
      <c r="B38" s="25">
        <f>(((('ม.3 รายบุคคล'!C38))))</f>
        <v>0</v>
      </c>
      <c r="C38" s="70">
        <f>SUM('ม.3 รายบุคคล'!D38:E38,'ม.3 รายบุคคล'!I38,'ม.3 รายบุคคล'!N38:O38,'ม.3 รายบุคคล'!S38,'ม.3 รายบุคคล'!X38:Y38,'ม.3 รายบุคคล'!AC38:AE38)</f>
        <v>0</v>
      </c>
      <c r="D38" s="70">
        <f>SUM('ม.3 รายบุคคล'!F38:G38,'ม.3 รายบุคคล'!J38:K38,'ม.3 รายบุคคล'!P38:Q38,'ม.3 รายบุคคล'!T38:V38,'ม.3 รายบุคคล'!Z38,'ม.3 รายบุคคล'!AF38)</f>
        <v>0</v>
      </c>
      <c r="E38" s="71">
        <f>SUM('ม.3 รายบุคคล'!H38,'ม.3 รายบุคคล'!L38:M38,'ม.3 รายบุคคล'!R38,'ม.3 รายบุคคล'!W38,'ม.3 รายบุคคล'!AA38:AB38,'ม.3 รายบุคคล'!AG38)</f>
        <v>0</v>
      </c>
      <c r="F38" s="77" t="str">
        <f t="shared" si="0"/>
        <v>ปรับปรุง</v>
      </c>
      <c r="G38" s="77" t="str">
        <f t="shared" si="1"/>
        <v>ปรับปรุง</v>
      </c>
      <c r="H38" s="77" t="str">
        <f t="shared" si="2"/>
        <v>ปรับปรุง</v>
      </c>
    </row>
    <row r="39" spans="1:8" ht="23.4" x14ac:dyDescent="0.25">
      <c r="A39" s="7">
        <v>30</v>
      </c>
      <c r="B39" s="25">
        <f>(((('ม.3 รายบุคคล'!C39))))</f>
        <v>0</v>
      </c>
      <c r="C39" s="70">
        <f>SUM('ม.3 รายบุคคล'!D39:E39,'ม.3 รายบุคคล'!I39,'ม.3 รายบุคคล'!N39:O39,'ม.3 รายบุคคล'!S39,'ม.3 รายบุคคล'!X39:Y39,'ม.3 รายบุคคล'!AC39:AE39)</f>
        <v>0</v>
      </c>
      <c r="D39" s="70">
        <f>SUM('ม.3 รายบุคคล'!F39:G39,'ม.3 รายบุคคล'!J39:K39,'ม.3 รายบุคคล'!P39:Q39,'ม.3 รายบุคคล'!T39:V39,'ม.3 รายบุคคล'!Z39,'ม.3 รายบุคคล'!AF39)</f>
        <v>0</v>
      </c>
      <c r="E39" s="71">
        <f>SUM('ม.3 รายบุคคล'!H39,'ม.3 รายบุคคล'!L39:M39,'ม.3 รายบุคคล'!R39,'ม.3 รายบุคคล'!W39,'ม.3 รายบุคคล'!AA39:AB39,'ม.3 รายบุคคล'!AG39)</f>
        <v>0</v>
      </c>
      <c r="F39" s="77" t="str">
        <f t="shared" si="0"/>
        <v>ปรับปรุง</v>
      </c>
      <c r="G39" s="77" t="str">
        <f t="shared" si="1"/>
        <v>ปรับปรุง</v>
      </c>
      <c r="H39" s="77" t="str">
        <f t="shared" si="2"/>
        <v>ปรับปรุง</v>
      </c>
    </row>
    <row r="40" spans="1:8" s="16" customFormat="1" ht="23.4" x14ac:dyDescent="0.6">
      <c r="A40" s="3"/>
      <c r="B40" s="3" t="s">
        <v>35</v>
      </c>
      <c r="C40" s="43">
        <f>AVERAGE(C10:C39)</f>
        <v>0</v>
      </c>
      <c r="D40" s="44">
        <f>AVERAGE(D10:D39)</f>
        <v>0</v>
      </c>
      <c r="E40" s="45">
        <f>AVERAGE(E10:E39)</f>
        <v>0</v>
      </c>
      <c r="F40" s="78" t="str">
        <f t="shared" si="0"/>
        <v>ปรับปรุง</v>
      </c>
      <c r="G40" s="79" t="str">
        <f t="shared" si="1"/>
        <v>ปรับปรุง</v>
      </c>
      <c r="H40" s="80" t="str">
        <f t="shared" si="2"/>
        <v>ปรับปรุง</v>
      </c>
    </row>
    <row r="41" spans="1:8" s="16" customFormat="1" ht="23.4" x14ac:dyDescent="0.6"/>
    <row r="43" spans="1:8" x14ac:dyDescent="0.25">
      <c r="B43" t="s">
        <v>55</v>
      </c>
    </row>
    <row r="44" spans="1:8" x14ac:dyDescent="0.25">
      <c r="B44" t="s">
        <v>54</v>
      </c>
    </row>
  </sheetData>
  <mergeCells count="7">
    <mergeCell ref="C6:E6"/>
    <mergeCell ref="F6:H6"/>
    <mergeCell ref="B6:B8"/>
    <mergeCell ref="A6:A9"/>
    <mergeCell ref="A1:H1"/>
    <mergeCell ref="A2:H2"/>
    <mergeCell ref="A3:H3"/>
  </mergeCells>
  <pageMargins left="0.31496062992125984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L4" sqref="L4"/>
    </sheetView>
  </sheetViews>
  <sheetFormatPr defaultRowHeight="13.8" x14ac:dyDescent="0.25"/>
  <cols>
    <col min="1" max="1" width="13.09765625" customWidth="1"/>
    <col min="2" max="13" width="7.09765625" customWidth="1"/>
    <col min="14" max="17" width="8" customWidth="1"/>
  </cols>
  <sheetData>
    <row r="1" spans="1:17" ht="23.4" x14ac:dyDescent="0.6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23.4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23.4" x14ac:dyDescent="0.25">
      <c r="A3" s="119" t="s">
        <v>85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23.4" customHeight="1" x14ac:dyDescent="0.25">
      <c r="A4" s="82" t="str">
        <f>(((('ม.3 รายบุคคล'!B4))))</f>
        <v>โรงเรียน …………………...................................................... ห้อง ม.3/ ……….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16" customFormat="1" ht="23.4" x14ac:dyDescent="0.6">
      <c r="A5" s="116" t="s">
        <v>41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s="16" customFormat="1" ht="23.4" x14ac:dyDescent="0.6">
      <c r="A6" s="54"/>
      <c r="B6" s="117" t="s">
        <v>42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1:17" s="16" customFormat="1" ht="23.4" x14ac:dyDescent="0.6">
      <c r="A7" s="55" t="s">
        <v>43</v>
      </c>
      <c r="B7" s="105" t="s">
        <v>44</v>
      </c>
      <c r="C7" s="105"/>
      <c r="D7" s="105"/>
      <c r="E7" s="106"/>
      <c r="F7" s="107" t="s">
        <v>45</v>
      </c>
      <c r="G7" s="108"/>
      <c r="H7" s="108"/>
      <c r="I7" s="109"/>
      <c r="J7" s="110" t="s">
        <v>46</v>
      </c>
      <c r="K7" s="111"/>
      <c r="L7" s="111"/>
      <c r="M7" s="112"/>
      <c r="N7" s="113" t="s">
        <v>16</v>
      </c>
      <c r="O7" s="114"/>
      <c r="P7" s="114"/>
      <c r="Q7" s="115"/>
    </row>
    <row r="8" spans="1:17" s="16" customFormat="1" ht="23.4" x14ac:dyDescent="0.6">
      <c r="A8" s="56"/>
      <c r="B8" s="57" t="s">
        <v>9</v>
      </c>
      <c r="C8" s="43" t="s">
        <v>11</v>
      </c>
      <c r="D8" s="43" t="s">
        <v>13</v>
      </c>
      <c r="E8" s="58" t="s">
        <v>15</v>
      </c>
      <c r="F8" s="44" t="s">
        <v>9</v>
      </c>
      <c r="G8" s="44" t="s">
        <v>11</v>
      </c>
      <c r="H8" s="44" t="s">
        <v>13</v>
      </c>
      <c r="I8" s="59" t="s">
        <v>15</v>
      </c>
      <c r="J8" s="45" t="s">
        <v>9</v>
      </c>
      <c r="K8" s="45" t="s">
        <v>11</v>
      </c>
      <c r="L8" s="45" t="s">
        <v>13</v>
      </c>
      <c r="M8" s="60" t="s">
        <v>15</v>
      </c>
      <c r="N8" s="50" t="s">
        <v>9</v>
      </c>
      <c r="O8" s="50" t="s">
        <v>11</v>
      </c>
      <c r="P8" s="50" t="s">
        <v>13</v>
      </c>
      <c r="Q8" s="61" t="s">
        <v>15</v>
      </c>
    </row>
    <row r="9" spans="1:17" s="16" customFormat="1" ht="42.6" customHeight="1" x14ac:dyDescent="0.6">
      <c r="A9" s="21">
        <f>COUNT('ม.3 รายบุคคล'!B10:B39)</f>
        <v>30</v>
      </c>
      <c r="B9" s="42">
        <f>COUNTIFS('ม.3 แยกสมรรถนะ'!F10:F39,"ดีมาก")</f>
        <v>0</v>
      </c>
      <c r="C9" s="42">
        <f>COUNTIFS('ม.3 แยกสมรรถนะ'!F10:F39,"ดี")</f>
        <v>0</v>
      </c>
      <c r="D9" s="42">
        <f>COUNTIFS('ม.3 แยกสมรรถนะ'!F10:F39,"พอใช้")</f>
        <v>0</v>
      </c>
      <c r="E9" s="42">
        <f>COUNTIFS('ม.3 แยกสมรรถนะ'!F10:F39,"ปรับปรุง")</f>
        <v>30</v>
      </c>
      <c r="F9" s="42">
        <f>COUNTIFS('ม.3 แยกสมรรถนะ'!G10:G39,"ดีมาก")</f>
        <v>0</v>
      </c>
      <c r="G9" s="42">
        <f>COUNTIFS('ม.3 แยกสมรรถนะ'!G10:G39,"ดี")</f>
        <v>0</v>
      </c>
      <c r="H9" s="42">
        <f>COUNTIFS('ม.3 แยกสมรรถนะ'!G10:G39,"พอใช้")</f>
        <v>0</v>
      </c>
      <c r="I9" s="42">
        <f>COUNTIFS('ม.3 แยกสมรรถนะ'!G10:G39,"ปรับปรุง")</f>
        <v>30</v>
      </c>
      <c r="J9" s="42">
        <f>COUNTIFS('ม.3 แยกสมรรถนะ'!H10:H39,"ดีมาก")</f>
        <v>0</v>
      </c>
      <c r="K9" s="42">
        <f>COUNTIFS('ม.3 แยกสมรรถนะ'!H10:H39,"ดี")</f>
        <v>0</v>
      </c>
      <c r="L9" s="42">
        <f>COUNTIFS('ม.3 แยกสมรรถนะ'!H10:H39,"พอใช้")</f>
        <v>0</v>
      </c>
      <c r="M9" s="42">
        <f>COUNTIFS('ม.3 แยกสมรรถนะ'!H10:H39,"ปรับปรุง")</f>
        <v>30</v>
      </c>
      <c r="N9" s="68">
        <f>COUNTIFS('ม.3 รายบุคคล'!AI10:AI39,"ดีมาก")</f>
        <v>0</v>
      </c>
      <c r="O9" s="68">
        <f>COUNTIFS('ม.3 รายบุคคล'!AI10:AI39,"ดี")</f>
        <v>0</v>
      </c>
      <c r="P9" s="68">
        <f>COUNTIFS('ม.3 รายบุคคล'!AI10:AI39,"พอใช้")</f>
        <v>0</v>
      </c>
      <c r="Q9" s="68">
        <f>COUNTIFS('ม.3 รายบุคคล'!AI10:AI39,"ปรับปรุง")</f>
        <v>30</v>
      </c>
    </row>
    <row r="10" spans="1:17" s="16" customFormat="1" ht="42.6" customHeight="1" x14ac:dyDescent="0.6">
      <c r="A10" s="62" t="s">
        <v>47</v>
      </c>
      <c r="B10" s="42">
        <f>(B9*100)/A9</f>
        <v>0</v>
      </c>
      <c r="C10" s="42">
        <f>(C9*100)/A9</f>
        <v>0</v>
      </c>
      <c r="D10" s="42">
        <f>(D9*100)/A9</f>
        <v>0</v>
      </c>
      <c r="E10" s="42">
        <f>(E9*100)/A9</f>
        <v>100</v>
      </c>
      <c r="F10" s="42">
        <f>(F9*100)/A9</f>
        <v>0</v>
      </c>
      <c r="G10" s="42">
        <f>(G9*100)/A9</f>
        <v>0</v>
      </c>
      <c r="H10" s="42">
        <f>(H9*100)/A9</f>
        <v>0</v>
      </c>
      <c r="I10" s="42">
        <f>(I9*100)/A9</f>
        <v>100</v>
      </c>
      <c r="J10" s="42">
        <f>(J9*100)/A9</f>
        <v>0</v>
      </c>
      <c r="K10" s="42">
        <f>(K9*100)/A9</f>
        <v>0</v>
      </c>
      <c r="L10" s="42">
        <f>(L9*100)/A9</f>
        <v>0</v>
      </c>
      <c r="M10" s="42">
        <f>(M9*100)/A9</f>
        <v>100</v>
      </c>
      <c r="N10" s="42">
        <f>(N9*100)/A9</f>
        <v>0</v>
      </c>
      <c r="O10" s="42">
        <f>(O9*100)/A9</f>
        <v>0</v>
      </c>
      <c r="P10" s="42">
        <f>(P9*100)/A9</f>
        <v>0</v>
      </c>
      <c r="Q10" s="42">
        <f>(Q9*100)/A9</f>
        <v>100</v>
      </c>
    </row>
    <row r="11" spans="1:17" s="16" customFormat="1" ht="23.4" x14ac:dyDescent="0.6"/>
    <row r="12" spans="1:17" s="16" customFormat="1" ht="23.4" x14ac:dyDescent="0.6"/>
    <row r="13" spans="1:17" s="16" customFormat="1" ht="23.4" x14ac:dyDescent="0.6"/>
    <row r="14" spans="1:17" s="16" customFormat="1" ht="23.4" x14ac:dyDescent="0.6">
      <c r="M14" s="63" t="s">
        <v>48</v>
      </c>
    </row>
    <row r="15" spans="1:17" s="16" customFormat="1" ht="23.4" x14ac:dyDescent="0.6"/>
    <row r="16" spans="1:17" s="16" customFormat="1" ht="23.4" x14ac:dyDescent="0.6"/>
    <row r="17" s="16" customFormat="1" ht="23.4" x14ac:dyDescent="0.6"/>
    <row r="18" s="16" customFormat="1" ht="23.4" x14ac:dyDescent="0.6"/>
    <row r="19" s="16" customFormat="1" ht="23.4" x14ac:dyDescent="0.6"/>
    <row r="20" s="16" customFormat="1" ht="23.4" x14ac:dyDescent="0.6"/>
    <row r="21" s="16" customFormat="1" ht="23.4" x14ac:dyDescent="0.6"/>
    <row r="22" s="16" customFormat="1" ht="23.4" x14ac:dyDescent="0.6"/>
    <row r="23" s="16" customFormat="1" ht="23.4" x14ac:dyDescent="0.6"/>
    <row r="24" s="16" customFormat="1" ht="23.4" x14ac:dyDescent="0.6"/>
    <row r="25" s="16" customFormat="1" ht="23.4" x14ac:dyDescent="0.6"/>
    <row r="26" s="16" customFormat="1" ht="23.4" x14ac:dyDescent="0.6"/>
    <row r="27" s="16" customFormat="1" ht="23.4" x14ac:dyDescent="0.6"/>
    <row r="28" s="16" customFormat="1" ht="23.4" x14ac:dyDescent="0.6"/>
    <row r="29" s="16" customFormat="1" ht="23.4" x14ac:dyDescent="0.6"/>
    <row r="30" s="16" customFormat="1" ht="23.4" x14ac:dyDescent="0.6"/>
    <row r="31" s="16" customFormat="1" ht="23.4" x14ac:dyDescent="0.6"/>
    <row r="32" s="16" customFormat="1" ht="23.4" x14ac:dyDescent="0.6"/>
    <row r="33" s="16" customFormat="1" ht="23.4" x14ac:dyDescent="0.6"/>
    <row r="34" s="16" customFormat="1" ht="23.4" x14ac:dyDescent="0.6"/>
    <row r="35" s="16" customFormat="1" ht="23.4" x14ac:dyDescent="0.6"/>
    <row r="36" s="16" customFormat="1" ht="23.4" x14ac:dyDescent="0.6"/>
    <row r="37" s="16" customFormat="1" ht="23.4" x14ac:dyDescent="0.6"/>
    <row r="38" s="16" customFormat="1" ht="23.4" x14ac:dyDescent="0.6"/>
    <row r="39" s="16" customFormat="1" ht="23.4" x14ac:dyDescent="0.6"/>
    <row r="40" s="16" customFormat="1" ht="23.4" x14ac:dyDescent="0.6"/>
    <row r="41" s="16" customFormat="1" ht="23.4" x14ac:dyDescent="0.6"/>
    <row r="42" s="16" customFormat="1" ht="23.4" x14ac:dyDescent="0.6"/>
    <row r="43" s="16" customFormat="1" ht="23.4" x14ac:dyDescent="0.6"/>
    <row r="44" s="16" customFormat="1" ht="23.4" x14ac:dyDescent="0.6"/>
    <row r="45" s="16" customFormat="1" ht="23.4" x14ac:dyDescent="0.6"/>
    <row r="46" s="16" customFormat="1" ht="23.4" x14ac:dyDescent="0.6"/>
    <row r="47" s="16" customFormat="1" ht="23.4" x14ac:dyDescent="0.6"/>
    <row r="48" s="16" customFormat="1" ht="23.4" x14ac:dyDescent="0.6"/>
    <row r="49" s="16" customFormat="1" ht="23.4" x14ac:dyDescent="0.6"/>
    <row r="50" s="16" customFormat="1" ht="23.4" x14ac:dyDescent="0.6"/>
    <row r="51" s="16" customFormat="1" ht="23.4" x14ac:dyDescent="0.6"/>
    <row r="52" s="16" customFormat="1" ht="23.4" x14ac:dyDescent="0.6"/>
    <row r="53" s="16" customFormat="1" ht="23.4" x14ac:dyDescent="0.6"/>
    <row r="54" s="16" customFormat="1" ht="23.4" x14ac:dyDescent="0.6"/>
    <row r="55" s="16" customFormat="1" ht="23.4" x14ac:dyDescent="0.6"/>
    <row r="56" s="16" customFormat="1" ht="23.4" x14ac:dyDescent="0.6"/>
    <row r="57" s="16" customFormat="1" ht="23.4" x14ac:dyDescent="0.6"/>
    <row r="58" s="16" customFormat="1" ht="23.4" x14ac:dyDescent="0.6"/>
    <row r="59" s="16" customFormat="1" ht="23.4" x14ac:dyDescent="0.6"/>
  </sheetData>
  <mergeCells count="9">
    <mergeCell ref="B7:E7"/>
    <mergeCell ref="F7:I7"/>
    <mergeCell ref="J7:M7"/>
    <mergeCell ref="N7:Q7"/>
    <mergeCell ref="A1:Q1"/>
    <mergeCell ref="A2:Q2"/>
    <mergeCell ref="A3:Q3"/>
    <mergeCell ref="A5:Q5"/>
    <mergeCell ref="B6:Q6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ม.3 รายบุคคล</vt:lpstr>
      <vt:lpstr>ม.3 แยกสมรรถนะ</vt:lpstr>
      <vt:lpstr>สรุประดับคุณภาพ</vt:lpstr>
      <vt:lpstr>สรุประดับคุณภาพ!Print_Titles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2017-06-17T11:04:45Z</cp:lastPrinted>
  <dcterms:created xsi:type="dcterms:W3CDTF">2017-06-17T09:45:14Z</dcterms:created>
  <dcterms:modified xsi:type="dcterms:W3CDTF">2018-08-22T04:06:01Z</dcterms:modified>
</cp:coreProperties>
</file>