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2 รายบุคคล" sheetId="1" r:id="rId1"/>
    <sheet name="ม.2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G10" i="4"/>
  <c r="F10" i="4"/>
  <c r="D9" i="4"/>
  <c r="C9" i="4"/>
  <c r="E9" i="4"/>
  <c r="E10" i="4" l="1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H10" i="4"/>
  <c r="AC41" i="1"/>
  <c r="AD41" i="1"/>
  <c r="AE41" i="1"/>
  <c r="AF41" i="1"/>
  <c r="AG41" i="1"/>
  <c r="AH41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11" i="1"/>
  <c r="AH10" i="1"/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K9" i="5" l="1"/>
  <c r="L9" i="5"/>
  <c r="M9" i="5" l="1"/>
  <c r="D40" i="4"/>
  <c r="E40" i="4"/>
  <c r="C40" i="4"/>
  <c r="A4" i="5"/>
  <c r="B4" i="4" l="1"/>
  <c r="A9" i="5" l="1"/>
  <c r="L10" i="5" l="1"/>
  <c r="M10" i="5"/>
  <c r="K10" i="5"/>
  <c r="J10" i="5"/>
  <c r="Q9" i="5" l="1"/>
  <c r="Q10" i="5" s="1"/>
  <c r="O9" i="5"/>
  <c r="P9" i="5"/>
  <c r="P10" i="5" s="1"/>
  <c r="N9" i="5"/>
  <c r="N10" i="5" s="1"/>
  <c r="O10" i="5"/>
  <c r="J9" i="5"/>
  <c r="I9" i="5"/>
  <c r="I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F9" i="5" l="1"/>
  <c r="F10" i="5" s="1"/>
  <c r="G9" i="5"/>
  <c r="G10" i="5" s="1"/>
  <c r="H9" i="5"/>
  <c r="H10" i="5" s="1"/>
  <c r="D9" i="5"/>
  <c r="D10" i="5" s="1"/>
  <c r="B9" i="5"/>
  <c r="B10" i="5" s="1"/>
  <c r="E9" i="5"/>
  <c r="E10" i="5" s="1"/>
  <c r="C9" i="5"/>
  <c r="C10" i="5" s="1"/>
</calcChain>
</file>

<file path=xl/sharedStrings.xml><?xml version="1.0" encoding="utf-8"?>
<sst xmlns="http://schemas.openxmlformats.org/spreadsheetml/2006/main" count="154" uniqueCount="86">
  <si>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</si>
  <si>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</si>
  <si>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</si>
  <si>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</si>
  <si>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</si>
  <si>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</si>
  <si>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</si>
  <si>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</si>
  <si>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</si>
  <si>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</si>
  <si>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</si>
  <si>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</si>
  <si>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</si>
  <si>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</si>
  <si>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</si>
  <si>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</si>
  <si>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สรุปคะแนนรายบุคค แยกตามสมรรถนะการอ่าน PISA</t>
  </si>
  <si>
    <t>แบบสรุปผล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</si>
  <si>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</si>
  <si>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</si>
  <si>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</si>
  <si>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</si>
  <si>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</si>
  <si>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</si>
  <si>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</si>
  <si>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</si>
  <si>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</si>
  <si>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</si>
  <si>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</si>
  <si>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</si>
  <si>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</si>
  <si>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</si>
  <si>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</si>
  <si>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</si>
  <si>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</si>
  <si>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</si>
  <si>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</si>
  <si>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</si>
  <si>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</si>
  <si>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</si>
  <si>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</si>
  <si>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</si>
  <si>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</si>
  <si>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r>
      <rPr>
        <b/>
        <sz val="16"/>
        <color theme="1"/>
        <rFont val="TH SarabunIT๙"/>
        <family val="2"/>
      </rPr>
      <t xml:space="preserve">คำชี้แจง </t>
    </r>
    <r>
      <rPr>
        <sz val="16"/>
        <color theme="1"/>
        <rFont val="TH SarabunIT๙"/>
        <family val="2"/>
      </rPr>
      <t xml:space="preserve">  ให้กรอกคะแนนที่นักเรียนทำได้ตามความเป็นจริง</t>
    </r>
  </si>
  <si>
    <r>
      <t xml:space="preserve">คำชี้แจง  ข้อมูลใน Sheet นี้ </t>
    </r>
    <r>
      <rPr>
        <b/>
        <sz val="16"/>
        <color rgb="FFFF0000"/>
        <rFont val="Angsana New"/>
        <family val="1"/>
      </rPr>
      <t>จะลิงก์มาจาก Sheet ก่อนหน้านี้</t>
    </r>
    <r>
      <rPr>
        <b/>
        <sz val="16"/>
        <color theme="1"/>
        <rFont val="Angsana New"/>
        <family val="1"/>
      </rPr>
      <t xml:space="preserve">  ไม่ต้องพิมพ์ข้อมูลใดๆ </t>
    </r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</si>
  <si>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</si>
  <si>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</si>
  <si>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</si>
  <si>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</si>
  <si>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</si>
  <si>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</si>
  <si>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</si>
  <si>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</si>
  <si>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</si>
  <si>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t xml:space="preserve">                เช่น นักเรียน มี 14 คน ต้องลบแถวที่ 15-30 ออกก่อน เพื่อให้ค่าเฉลี่ยที่ระบบคำนวณเป็นของนักเรียนคนที่ 1-14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</si>
  <si>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เพื่อไม่ให้ค่าเฉลี่ยน้อยกว่าความเป็นจริง </t>
    </r>
  </si>
  <si>
    <t xml:space="preserve">โรงเรียน …………………...................................................... </t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</si>
  <si>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</si>
  <si>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</si>
  <si>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ที่ 1 (8)</t>
  </si>
  <si>
    <t>คะแนนเฉลี่ยรายข้อ</t>
  </si>
  <si>
    <t>36-48</t>
  </si>
  <si>
    <t>24-35</t>
  </si>
  <si>
    <t>12-23</t>
  </si>
  <si>
    <t>0-11</t>
  </si>
  <si>
    <t>0-2</t>
  </si>
  <si>
    <t>6-8</t>
  </si>
  <si>
    <t>0-5</t>
  </si>
  <si>
    <t>ที่ 2  ( 8 )</t>
  </si>
  <si>
    <t>ที่ 3 ( 8 )</t>
  </si>
  <si>
    <t>ที่ 4 ( 12 )</t>
  </si>
  <si>
    <t>ที่ 5 ( 6 )</t>
  </si>
  <si>
    <t>ที่ 6 ( 6 )</t>
  </si>
  <si>
    <t>14  คะแนน</t>
  </si>
  <si>
    <t>22  คะแนน</t>
  </si>
  <si>
    <t>12 คะแนน</t>
  </si>
  <si>
    <t>11-14</t>
  </si>
  <si>
    <t>7-10</t>
  </si>
  <si>
    <t>4-6</t>
  </si>
  <si>
    <t>0-3</t>
  </si>
  <si>
    <t>17-22</t>
  </si>
  <si>
    <t>11-16</t>
  </si>
  <si>
    <t>6-10</t>
  </si>
  <si>
    <t>9-12</t>
  </si>
  <si>
    <t>3-5</t>
  </si>
  <si>
    <t xml:space="preserve">ชั้นมัธยมศึกษาปีที่ 2 ครั้งที่ 2  :  สิงหาคม  2561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</si>
</sst>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theme="3" tint="0.39997558519241921"/>
      <name val="Angsana New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left" vertic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tabSelected="1" topLeftCell="B1" workbookViewId="0">
      <selection activeCell="B3" sqref="B3:AI3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33" width="4.09765625" customWidth="1"/>
    <col min="34" max="34" width="6" customWidth="1"/>
    <col min="35" max="35" width="7.09765625" customWidth="1"/>
    <col min="37" max="37" width="18" customWidth="1"/>
    <col min="38" max="38" width="13.69921875" customWidth="1"/>
    <col min="39" max="39" width="15.796875" customWidth="1"/>
  </cols>
  <sheetData>
    <row r="1" spans="2:39" s="4" customFormat="1" ht="24" thickBot="1" x14ac:dyDescent="0.45">
      <c r="B1" s="107" t="s">
        <v>17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2:39" s="4" customFormat="1" ht="25.2" customHeight="1" thickBot="1" x14ac:dyDescent="0.45">
      <c r="B2" s="108" t="s">
        <v>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K2" s="10" t="s">
        <v>6</v>
      </c>
      <c r="AL2" s="12" t="s">
        <v>58</v>
      </c>
      <c r="AM2" s="11" t="s">
        <v>7</v>
      </c>
    </row>
    <row r="3" spans="2:39" s="4" customFormat="1" ht="19.2" customHeight="1" thickBot="1" x14ac:dyDescent="0.45">
      <c r="B3" s="109" t="s">
        <v>85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K3" s="8" t="s">
        <v>8</v>
      </c>
      <c r="AL3" s="13" t="s">
        <v>61</v>
      </c>
      <c r="AM3" s="9" t="s">
        <v>9</v>
      </c>
    </row>
    <row r="4" spans="2:39" ht="19.2" customHeight="1" thickBot="1" x14ac:dyDescent="0.3">
      <c r="B4" s="67" t="s">
        <v>56</v>
      </c>
      <c r="AK4" s="8" t="s">
        <v>10</v>
      </c>
      <c r="AL4" s="13" t="s">
        <v>62</v>
      </c>
      <c r="AM4" s="9" t="s">
        <v>11</v>
      </c>
    </row>
    <row r="5" spans="2:39" ht="19.2" customHeight="1" thickBot="1" x14ac:dyDescent="0.3">
      <c r="B5" s="49" t="s">
        <v>43</v>
      </c>
      <c r="AK5" s="8" t="s">
        <v>12</v>
      </c>
      <c r="AL5" s="13" t="s">
        <v>63</v>
      </c>
      <c r="AM5" s="9" t="s">
        <v>13</v>
      </c>
    </row>
    <row r="6" spans="2:39" s="5" customFormat="1" ht="18" customHeight="1" thickBot="1" x14ac:dyDescent="0.55000000000000004">
      <c r="B6" s="97" t="s">
        <v>1</v>
      </c>
      <c r="C6" s="97" t="s">
        <v>2</v>
      </c>
      <c r="D6" s="103" t="s">
        <v>4</v>
      </c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81"/>
      <c r="AD6" s="81"/>
      <c r="AE6" s="81"/>
      <c r="AF6" s="81"/>
      <c r="AG6" s="81"/>
      <c r="AH6" s="100" t="s">
        <v>32</v>
      </c>
      <c r="AI6" s="44"/>
      <c r="AK6" s="8" t="s">
        <v>14</v>
      </c>
      <c r="AL6" s="13" t="s">
        <v>64</v>
      </c>
      <c r="AM6" s="9" t="s">
        <v>15</v>
      </c>
    </row>
    <row r="7" spans="2:39" s="5" customFormat="1" ht="15.6" customHeight="1" x14ac:dyDescent="0.5">
      <c r="B7" s="98"/>
      <c r="C7" s="98"/>
      <c r="D7" s="104" t="s">
        <v>3</v>
      </c>
      <c r="E7" s="105"/>
      <c r="F7" s="105"/>
      <c r="G7" s="105"/>
      <c r="H7" s="106"/>
      <c r="I7" s="104" t="s">
        <v>3</v>
      </c>
      <c r="J7" s="105"/>
      <c r="K7" s="105"/>
      <c r="L7" s="105"/>
      <c r="M7" s="106"/>
      <c r="N7" s="104" t="s">
        <v>3</v>
      </c>
      <c r="O7" s="105"/>
      <c r="P7" s="105"/>
      <c r="Q7" s="105"/>
      <c r="R7" s="106"/>
      <c r="S7" s="104" t="s">
        <v>3</v>
      </c>
      <c r="T7" s="105"/>
      <c r="U7" s="105"/>
      <c r="V7" s="105"/>
      <c r="W7" s="106"/>
      <c r="X7" s="104" t="s">
        <v>3</v>
      </c>
      <c r="Y7" s="105"/>
      <c r="Z7" s="105"/>
      <c r="AA7" s="105"/>
      <c r="AB7" s="106"/>
      <c r="AC7" s="103" t="s">
        <v>3</v>
      </c>
      <c r="AD7" s="103"/>
      <c r="AE7" s="103"/>
      <c r="AF7" s="103"/>
      <c r="AG7" s="103"/>
      <c r="AH7" s="101"/>
      <c r="AI7" s="45" t="s">
        <v>5</v>
      </c>
    </row>
    <row r="8" spans="2:39" s="5" customFormat="1" ht="19.8" customHeight="1" x14ac:dyDescent="0.5">
      <c r="B8" s="98"/>
      <c r="C8" s="98"/>
      <c r="D8" s="104" t="s">
        <v>59</v>
      </c>
      <c r="E8" s="105"/>
      <c r="F8" s="105"/>
      <c r="G8" s="105"/>
      <c r="H8" s="106"/>
      <c r="I8" s="104" t="s">
        <v>68</v>
      </c>
      <c r="J8" s="105"/>
      <c r="K8" s="105"/>
      <c r="L8" s="105"/>
      <c r="M8" s="106"/>
      <c r="N8" s="104" t="s">
        <v>69</v>
      </c>
      <c r="O8" s="105"/>
      <c r="P8" s="105"/>
      <c r="Q8" s="105"/>
      <c r="R8" s="106"/>
      <c r="S8" s="104" t="s">
        <v>70</v>
      </c>
      <c r="T8" s="105"/>
      <c r="U8" s="105"/>
      <c r="V8" s="105"/>
      <c r="W8" s="106"/>
      <c r="X8" s="104" t="s">
        <v>71</v>
      </c>
      <c r="Y8" s="105"/>
      <c r="Z8" s="105"/>
      <c r="AA8" s="105"/>
      <c r="AB8" s="106"/>
      <c r="AC8" s="103" t="s">
        <v>72</v>
      </c>
      <c r="AD8" s="103"/>
      <c r="AE8" s="103"/>
      <c r="AF8" s="103"/>
      <c r="AG8" s="103"/>
      <c r="AH8" s="101"/>
      <c r="AI8" s="46" t="s">
        <v>38</v>
      </c>
    </row>
    <row r="9" spans="2:39" s="5" customFormat="1" ht="19.8" customHeight="1" x14ac:dyDescent="0.5">
      <c r="B9" s="98"/>
      <c r="C9" s="98"/>
      <c r="D9" s="26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>
        <v>14</v>
      </c>
      <c r="R9" s="2">
        <v>15</v>
      </c>
      <c r="S9" s="2">
        <v>16</v>
      </c>
      <c r="T9" s="2">
        <v>17</v>
      </c>
      <c r="U9" s="2">
        <v>18</v>
      </c>
      <c r="V9" s="2">
        <v>19</v>
      </c>
      <c r="W9" s="2">
        <v>20</v>
      </c>
      <c r="X9" s="2">
        <v>21</v>
      </c>
      <c r="Y9" s="2">
        <v>22</v>
      </c>
      <c r="Z9" s="2">
        <v>23</v>
      </c>
      <c r="AA9" s="2">
        <v>24</v>
      </c>
      <c r="AB9" s="21">
        <v>25</v>
      </c>
      <c r="AC9" s="83">
        <v>26</v>
      </c>
      <c r="AD9" s="84">
        <v>27</v>
      </c>
      <c r="AE9" s="83">
        <v>28</v>
      </c>
      <c r="AF9" s="84">
        <v>29</v>
      </c>
      <c r="AG9" s="83">
        <v>30</v>
      </c>
      <c r="AH9" s="102"/>
      <c r="AI9" s="45" t="s">
        <v>39</v>
      </c>
    </row>
    <row r="10" spans="2:39" s="5" customFormat="1" ht="20.399999999999999" customHeight="1" x14ac:dyDescent="0.5">
      <c r="B10" s="99"/>
      <c r="C10" s="23" t="s">
        <v>25</v>
      </c>
      <c r="D10" s="24">
        <v>1</v>
      </c>
      <c r="E10" s="24">
        <v>1</v>
      </c>
      <c r="F10" s="22">
        <v>1</v>
      </c>
      <c r="G10" s="22">
        <v>2</v>
      </c>
      <c r="H10" s="24">
        <v>3</v>
      </c>
      <c r="I10" s="22">
        <v>1</v>
      </c>
      <c r="J10" s="22">
        <v>1</v>
      </c>
      <c r="K10" s="24">
        <v>2</v>
      </c>
      <c r="L10" s="22">
        <v>2</v>
      </c>
      <c r="M10" s="25">
        <v>2</v>
      </c>
      <c r="N10" s="24">
        <v>1</v>
      </c>
      <c r="O10" s="24">
        <v>1</v>
      </c>
      <c r="P10" s="22">
        <v>2</v>
      </c>
      <c r="Q10" s="22">
        <v>2</v>
      </c>
      <c r="R10" s="25">
        <v>2</v>
      </c>
      <c r="S10" s="24">
        <v>1</v>
      </c>
      <c r="T10" s="24">
        <v>1</v>
      </c>
      <c r="U10" s="22">
        <v>2</v>
      </c>
      <c r="V10" s="22">
        <v>2</v>
      </c>
      <c r="W10" s="25">
        <v>6</v>
      </c>
      <c r="X10" s="24">
        <v>1</v>
      </c>
      <c r="Y10" s="22">
        <v>1</v>
      </c>
      <c r="Z10" s="24">
        <v>1</v>
      </c>
      <c r="AA10" s="22">
        <v>1</v>
      </c>
      <c r="AB10" s="22">
        <v>2</v>
      </c>
      <c r="AC10" s="87">
        <v>1</v>
      </c>
      <c r="AD10" s="87">
        <v>1</v>
      </c>
      <c r="AE10" s="87">
        <v>1</v>
      </c>
      <c r="AF10" s="86">
        <v>1</v>
      </c>
      <c r="AG10" s="85">
        <v>2</v>
      </c>
      <c r="AH10" s="18">
        <f>SUM(D10:AG10)</f>
        <v>48</v>
      </c>
      <c r="AI10" s="47" t="s">
        <v>31</v>
      </c>
      <c r="AJ10" s="65" t="s">
        <v>33</v>
      </c>
      <c r="AK10" s="5" t="s">
        <v>19</v>
      </c>
    </row>
    <row r="11" spans="2:39" s="5" customFormat="1" ht="19.8" x14ac:dyDescent="0.5">
      <c r="B11" s="6">
        <v>1</v>
      </c>
      <c r="C11" s="2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2">
        <f t="shared" ref="AH11:AH40" si="0">SUM(D11:AG11)</f>
        <v>0</v>
      </c>
      <c r="AI11" s="19" t="str">
        <f>IF(AH11&lt;12,"ปรับปรุง",IF(AH11&lt;24,"พอใช้",IF(AH11&lt;36,"ดี",IF(AH11&gt;=36,"ดีมาก",))))</f>
        <v>ปรับปรุง</v>
      </c>
      <c r="AJ11" s="66" t="s">
        <v>34</v>
      </c>
      <c r="AK11" s="5" t="s">
        <v>26</v>
      </c>
    </row>
    <row r="12" spans="2:39" s="5" customFormat="1" ht="19.8" x14ac:dyDescent="0.5">
      <c r="B12" s="6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2">
        <f t="shared" si="0"/>
        <v>0</v>
      </c>
      <c r="AI12" s="19" t="str">
        <f t="shared" ref="AI12:AI41" si="1">IF(AH12&lt;12,"ปรับปรุง",IF(AH12&lt;24,"พอใช้",IF(AH12&lt;36,"ดี",IF(AH12&gt;=36,"ดีมาก",))))</f>
        <v>ปรับปรุง</v>
      </c>
      <c r="AJ12" s="64" t="s">
        <v>35</v>
      </c>
      <c r="AK12" s="5" t="s">
        <v>21</v>
      </c>
    </row>
    <row r="13" spans="2:39" s="5" customFormat="1" ht="19.8" x14ac:dyDescent="0.5">
      <c r="B13" s="6">
        <v>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2">
        <f t="shared" si="0"/>
        <v>0</v>
      </c>
      <c r="AI13" s="19" t="str">
        <f t="shared" si="1"/>
        <v>ปรับปรุง</v>
      </c>
    </row>
    <row r="14" spans="2:39" s="5" customFormat="1" ht="19.8" x14ac:dyDescent="0.5">
      <c r="B14" s="6">
        <v>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2">
        <f t="shared" si="0"/>
        <v>0</v>
      </c>
      <c r="AI14" s="19" t="str">
        <f t="shared" si="1"/>
        <v>ปรับปรุง</v>
      </c>
    </row>
    <row r="15" spans="2:39" s="5" customFormat="1" ht="19.8" x14ac:dyDescent="0.5">
      <c r="B15" s="6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2">
        <f t="shared" si="0"/>
        <v>0</v>
      </c>
      <c r="AI15" s="19" t="str">
        <f t="shared" si="1"/>
        <v>ปรับปรุง</v>
      </c>
    </row>
    <row r="16" spans="2:39" s="5" customFormat="1" ht="19.8" x14ac:dyDescent="0.5">
      <c r="B16" s="6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2">
        <f t="shared" si="0"/>
        <v>0</v>
      </c>
      <c r="AI16" s="19" t="str">
        <f t="shared" si="1"/>
        <v>ปรับปรุง</v>
      </c>
    </row>
    <row r="17" spans="2:36" s="5" customFormat="1" ht="19.8" x14ac:dyDescent="0.5">
      <c r="B17" s="6">
        <v>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2">
        <f t="shared" si="0"/>
        <v>0</v>
      </c>
      <c r="AI17" s="19" t="str">
        <f t="shared" si="1"/>
        <v>ปรับปรุง</v>
      </c>
    </row>
    <row r="18" spans="2:36" s="5" customFormat="1" ht="19.8" x14ac:dyDescent="0.5">
      <c r="B18" s="16">
        <v>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82">
        <f t="shared" si="0"/>
        <v>0</v>
      </c>
      <c r="AI18" s="19" t="str">
        <f t="shared" si="1"/>
        <v>ปรับปรุง</v>
      </c>
    </row>
    <row r="19" spans="2:36" s="5" customFormat="1" ht="19.8" x14ac:dyDescent="0.5">
      <c r="B19" s="6">
        <v>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2">
        <f t="shared" si="0"/>
        <v>0</v>
      </c>
      <c r="AI19" s="19" t="str">
        <f t="shared" si="1"/>
        <v>ปรับปรุง</v>
      </c>
    </row>
    <row r="20" spans="2:36" s="5" customFormat="1" ht="19.8" x14ac:dyDescent="0.5">
      <c r="B20" s="6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82">
        <f t="shared" si="0"/>
        <v>0</v>
      </c>
      <c r="AI20" s="19" t="str">
        <f t="shared" si="1"/>
        <v>ปรับปรุง</v>
      </c>
    </row>
    <row r="21" spans="2:36" ht="19.8" x14ac:dyDescent="0.5">
      <c r="B21" s="6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2">
        <f t="shared" si="0"/>
        <v>0</v>
      </c>
      <c r="AI21" s="19" t="str">
        <f t="shared" si="1"/>
        <v>ปรับปรุง</v>
      </c>
      <c r="AJ21" s="34"/>
    </row>
    <row r="22" spans="2:36" ht="19.8" x14ac:dyDescent="0.5">
      <c r="B22" s="6">
        <v>12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2">
        <f t="shared" si="0"/>
        <v>0</v>
      </c>
      <c r="AI22" s="19" t="str">
        <f t="shared" si="1"/>
        <v>ปรับปรุง</v>
      </c>
      <c r="AJ22" s="34"/>
    </row>
    <row r="23" spans="2:36" ht="19.8" x14ac:dyDescent="0.5">
      <c r="B23" s="6">
        <v>13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2">
        <f t="shared" si="0"/>
        <v>0</v>
      </c>
      <c r="AI23" s="19" t="str">
        <f t="shared" si="1"/>
        <v>ปรับปรุง</v>
      </c>
      <c r="AJ23" s="34"/>
    </row>
    <row r="24" spans="2:36" ht="19.8" x14ac:dyDescent="0.5">
      <c r="B24" s="6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2">
        <f t="shared" si="0"/>
        <v>0</v>
      </c>
      <c r="AI24" s="19" t="str">
        <f t="shared" si="1"/>
        <v>ปรับปรุง</v>
      </c>
      <c r="AJ24" s="34"/>
    </row>
    <row r="25" spans="2:36" ht="19.8" x14ac:dyDescent="0.5">
      <c r="B25" s="6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82">
        <f t="shared" si="0"/>
        <v>0</v>
      </c>
      <c r="AI25" s="19" t="str">
        <f t="shared" si="1"/>
        <v>ปรับปรุง</v>
      </c>
      <c r="AJ25" s="34"/>
    </row>
    <row r="26" spans="2:36" ht="19.8" x14ac:dyDescent="0.5">
      <c r="B26" s="6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82">
        <f t="shared" si="0"/>
        <v>0</v>
      </c>
      <c r="AI26" s="19" t="str">
        <f t="shared" si="1"/>
        <v>ปรับปรุง</v>
      </c>
      <c r="AJ26" s="34"/>
    </row>
    <row r="27" spans="2:36" ht="19.8" x14ac:dyDescent="0.5">
      <c r="B27" s="6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82">
        <f t="shared" si="0"/>
        <v>0</v>
      </c>
      <c r="AI27" s="19" t="str">
        <f t="shared" si="1"/>
        <v>ปรับปรุง</v>
      </c>
      <c r="AJ27" s="34"/>
    </row>
    <row r="28" spans="2:36" ht="19.8" x14ac:dyDescent="0.5">
      <c r="B28" s="6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82">
        <f t="shared" si="0"/>
        <v>0</v>
      </c>
      <c r="AI28" s="19" t="str">
        <f t="shared" si="1"/>
        <v>ปรับปรุง</v>
      </c>
      <c r="AJ28" s="34"/>
    </row>
    <row r="29" spans="2:36" ht="19.8" x14ac:dyDescent="0.5">
      <c r="B29" s="6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82">
        <f t="shared" si="0"/>
        <v>0</v>
      </c>
      <c r="AI29" s="19" t="str">
        <f t="shared" si="1"/>
        <v>ปรับปรุง</v>
      </c>
      <c r="AJ29" s="34"/>
    </row>
    <row r="30" spans="2:36" ht="19.8" x14ac:dyDescent="0.5">
      <c r="B30" s="6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82">
        <f t="shared" si="0"/>
        <v>0</v>
      </c>
      <c r="AI30" s="19" t="str">
        <f t="shared" si="1"/>
        <v>ปรับปรุง</v>
      </c>
      <c r="AJ30" s="34"/>
    </row>
    <row r="31" spans="2:36" ht="19.8" x14ac:dyDescent="0.5">
      <c r="B31" s="6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82">
        <f t="shared" si="0"/>
        <v>0</v>
      </c>
      <c r="AI31" s="19" t="str">
        <f t="shared" si="1"/>
        <v>ปรับปรุง</v>
      </c>
      <c r="AJ31" s="34"/>
    </row>
    <row r="32" spans="2:36" ht="19.8" x14ac:dyDescent="0.5">
      <c r="B32" s="6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82">
        <f t="shared" si="0"/>
        <v>0</v>
      </c>
      <c r="AI32" s="19" t="str">
        <f t="shared" si="1"/>
        <v>ปรับปรุง</v>
      </c>
      <c r="AJ32" s="34"/>
    </row>
    <row r="33" spans="2:36" ht="19.8" x14ac:dyDescent="0.5">
      <c r="B33" s="6">
        <v>23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82">
        <f t="shared" si="0"/>
        <v>0</v>
      </c>
      <c r="AI33" s="19" t="str">
        <f t="shared" si="1"/>
        <v>ปรับปรุง</v>
      </c>
      <c r="AJ33" s="34"/>
    </row>
    <row r="34" spans="2:36" ht="19.8" x14ac:dyDescent="0.5">
      <c r="B34" s="6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82">
        <f t="shared" si="0"/>
        <v>0</v>
      </c>
      <c r="AI34" s="19" t="str">
        <f t="shared" si="1"/>
        <v>ปรับปรุง</v>
      </c>
      <c r="AJ34" s="34"/>
    </row>
    <row r="35" spans="2:36" ht="19.8" x14ac:dyDescent="0.5">
      <c r="B35" s="6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82">
        <f t="shared" si="0"/>
        <v>0</v>
      </c>
      <c r="AI35" s="19" t="str">
        <f t="shared" si="1"/>
        <v>ปรับปรุง</v>
      </c>
      <c r="AJ35" s="34"/>
    </row>
    <row r="36" spans="2:36" ht="19.8" x14ac:dyDescent="0.5">
      <c r="B36" s="6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82">
        <f t="shared" si="0"/>
        <v>0</v>
      </c>
      <c r="AI36" s="19" t="str">
        <f t="shared" si="1"/>
        <v>ปรับปรุง</v>
      </c>
      <c r="AJ36" s="34"/>
    </row>
    <row r="37" spans="2:36" ht="19.8" x14ac:dyDescent="0.5">
      <c r="B37" s="6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82">
        <f t="shared" si="0"/>
        <v>0</v>
      </c>
      <c r="AI37" s="19" t="str">
        <f t="shared" si="1"/>
        <v>ปรับปรุง</v>
      </c>
      <c r="AJ37" s="34"/>
    </row>
    <row r="38" spans="2:36" ht="19.8" x14ac:dyDescent="0.5">
      <c r="B38" s="6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82">
        <f t="shared" si="0"/>
        <v>0</v>
      </c>
      <c r="AI38" s="19" t="str">
        <f t="shared" si="1"/>
        <v>ปรับปรุง</v>
      </c>
      <c r="AJ38" s="34"/>
    </row>
    <row r="39" spans="2:36" ht="19.8" x14ac:dyDescent="0.5">
      <c r="B39" s="6">
        <v>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82">
        <f t="shared" si="0"/>
        <v>0</v>
      </c>
      <c r="AI39" s="19" t="str">
        <f t="shared" si="1"/>
        <v>ปรับปรุง</v>
      </c>
      <c r="AJ39" s="34"/>
    </row>
    <row r="40" spans="2:36" ht="19.8" x14ac:dyDescent="0.5">
      <c r="B40" s="6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82">
        <f t="shared" si="0"/>
        <v>0</v>
      </c>
      <c r="AI40" s="19" t="str">
        <f t="shared" si="1"/>
        <v>ปรับปรุง</v>
      </c>
      <c r="AJ40" s="34"/>
    </row>
    <row r="41" spans="2:36" s="15" customFormat="1" ht="23.4" x14ac:dyDescent="0.6">
      <c r="B41" s="95" t="s">
        <v>60</v>
      </c>
      <c r="C41" s="96"/>
      <c r="D41" s="80" t="e">
        <f>AVERAGE(D11:D40)</f>
        <v>#DIV/0!</v>
      </c>
      <c r="E41" s="80" t="e">
        <f t="shared" ref="E41:AG41" si="2">AVERAGE(E11:E40)</f>
        <v>#DIV/0!</v>
      </c>
      <c r="F41" s="80" t="e">
        <f t="shared" si="2"/>
        <v>#DIV/0!</v>
      </c>
      <c r="G41" s="80" t="e">
        <f t="shared" si="2"/>
        <v>#DIV/0!</v>
      </c>
      <c r="H41" s="80" t="e">
        <f t="shared" si="2"/>
        <v>#DIV/0!</v>
      </c>
      <c r="I41" s="80" t="e">
        <f t="shared" si="2"/>
        <v>#DIV/0!</v>
      </c>
      <c r="J41" s="80" t="e">
        <f t="shared" si="2"/>
        <v>#DIV/0!</v>
      </c>
      <c r="K41" s="80" t="e">
        <f t="shared" si="2"/>
        <v>#DIV/0!</v>
      </c>
      <c r="L41" s="80" t="e">
        <f t="shared" si="2"/>
        <v>#DIV/0!</v>
      </c>
      <c r="M41" s="80" t="e">
        <f t="shared" si="2"/>
        <v>#DIV/0!</v>
      </c>
      <c r="N41" s="80" t="e">
        <f t="shared" si="2"/>
        <v>#DIV/0!</v>
      </c>
      <c r="O41" s="80" t="e">
        <f t="shared" si="2"/>
        <v>#DIV/0!</v>
      </c>
      <c r="P41" s="80" t="e">
        <f t="shared" si="2"/>
        <v>#DIV/0!</v>
      </c>
      <c r="Q41" s="80" t="e">
        <f t="shared" si="2"/>
        <v>#DIV/0!</v>
      </c>
      <c r="R41" s="80" t="e">
        <f t="shared" si="2"/>
        <v>#DIV/0!</v>
      </c>
      <c r="S41" s="80" t="e">
        <f t="shared" si="2"/>
        <v>#DIV/0!</v>
      </c>
      <c r="T41" s="80" t="e">
        <f t="shared" si="2"/>
        <v>#DIV/0!</v>
      </c>
      <c r="U41" s="80" t="e">
        <f t="shared" si="2"/>
        <v>#DIV/0!</v>
      </c>
      <c r="V41" s="80" t="e">
        <f t="shared" si="2"/>
        <v>#DIV/0!</v>
      </c>
      <c r="W41" s="80" t="e">
        <f t="shared" si="2"/>
        <v>#DIV/0!</v>
      </c>
      <c r="X41" s="80" t="e">
        <f t="shared" si="2"/>
        <v>#DIV/0!</v>
      </c>
      <c r="Y41" s="80" t="e">
        <f t="shared" si="2"/>
        <v>#DIV/0!</v>
      </c>
      <c r="Z41" s="80" t="e">
        <f t="shared" si="2"/>
        <v>#DIV/0!</v>
      </c>
      <c r="AA41" s="80" t="e">
        <f t="shared" si="2"/>
        <v>#DIV/0!</v>
      </c>
      <c r="AB41" s="80" t="e">
        <f t="shared" si="2"/>
        <v>#DIV/0!</v>
      </c>
      <c r="AC41" s="80" t="e">
        <f t="shared" si="2"/>
        <v>#DIV/0!</v>
      </c>
      <c r="AD41" s="80" t="e">
        <f t="shared" si="2"/>
        <v>#DIV/0!</v>
      </c>
      <c r="AE41" s="80" t="e">
        <f t="shared" si="2"/>
        <v>#DIV/0!</v>
      </c>
      <c r="AF41" s="80" t="e">
        <f t="shared" si="2"/>
        <v>#DIV/0!</v>
      </c>
      <c r="AG41" s="80" t="e">
        <f t="shared" si="2"/>
        <v>#DIV/0!</v>
      </c>
      <c r="AH41" s="82">
        <f>AVERAGE(AH11:AH40)</f>
        <v>0</v>
      </c>
      <c r="AI41" s="19" t="str">
        <f t="shared" si="1"/>
        <v>ปรับปรุง</v>
      </c>
    </row>
    <row r="44" spans="2:36" s="15" customFormat="1" ht="23.4" x14ac:dyDescent="0.6">
      <c r="C44" s="50" t="s">
        <v>40</v>
      </c>
      <c r="D44" s="50" t="s">
        <v>41</v>
      </c>
    </row>
    <row r="45" spans="2:36" x14ac:dyDescent="0.25">
      <c r="D45" s="51" t="s">
        <v>42</v>
      </c>
    </row>
  </sheetData>
  <mergeCells count="20">
    <mergeCell ref="AC8:AG8"/>
    <mergeCell ref="B1:AI1"/>
    <mergeCell ref="B2:AI2"/>
    <mergeCell ref="B3:AI3"/>
    <mergeCell ref="B41:C41"/>
    <mergeCell ref="B6:B10"/>
    <mergeCell ref="AH6:AH9"/>
    <mergeCell ref="C6:C9"/>
    <mergeCell ref="D6:AB6"/>
    <mergeCell ref="D7:H7"/>
    <mergeCell ref="D8:H8"/>
    <mergeCell ref="I7:M7"/>
    <mergeCell ref="I8:M8"/>
    <mergeCell ref="N7:R7"/>
    <mergeCell ref="N8:R8"/>
    <mergeCell ref="S7:W7"/>
    <mergeCell ref="S8:W8"/>
    <mergeCell ref="X7:AB7"/>
    <mergeCell ref="X8:AB8"/>
    <mergeCell ref="AC7:AG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>
      <selection activeCell="A3" sqref="A3:H3"/>
    </sheetView>
  </sheetViews>
  <sheetFormatPr defaultRowHeight="13.8" x14ac:dyDescent="0.25"/>
  <cols>
    <col min="1" max="1" width="4.296875" customWidth="1"/>
    <col min="2" max="2" width="22.796875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0" width="21.19921875" customWidth="1"/>
    <col min="11" max="11" width="14" customWidth="1"/>
    <col min="12" max="12" width="13.296875" customWidth="1"/>
  </cols>
  <sheetData>
    <row r="1" spans="1:12" s="4" customFormat="1" ht="15.6" x14ac:dyDescent="0.4">
      <c r="A1" s="114" t="s">
        <v>16</v>
      </c>
      <c r="B1" s="114"/>
      <c r="C1" s="114"/>
      <c r="D1" s="114"/>
      <c r="E1" s="114"/>
      <c r="F1" s="114"/>
      <c r="G1" s="114"/>
      <c r="H1" s="114"/>
    </row>
    <row r="2" spans="1:12" s="4" customFormat="1" ht="25.2" customHeight="1" thickBot="1" x14ac:dyDescent="0.6">
      <c r="A2" s="107" t="s">
        <v>0</v>
      </c>
      <c r="B2" s="107"/>
      <c r="C2" s="107"/>
      <c r="D2" s="107"/>
      <c r="E2" s="107"/>
      <c r="F2" s="107"/>
      <c r="G2" s="107"/>
      <c r="H2" s="107"/>
      <c r="J2" s="31" t="s">
        <v>28</v>
      </c>
      <c r="K2" s="29" t="s">
        <v>73</v>
      </c>
      <c r="L2" s="5"/>
    </row>
    <row r="3" spans="1:12" s="4" customFormat="1" ht="19.2" customHeight="1" thickBot="1" x14ac:dyDescent="0.45">
      <c r="A3" s="108" t="s">
        <v>85</v>
      </c>
      <c r="B3" s="108"/>
      <c r="C3" s="108"/>
      <c r="D3" s="108"/>
      <c r="E3" s="108"/>
      <c r="F3" s="108"/>
      <c r="G3" s="108"/>
      <c r="H3" s="108"/>
      <c r="J3" s="10" t="s">
        <v>6</v>
      </c>
      <c r="K3" s="12" t="s">
        <v>57</v>
      </c>
      <c r="L3" s="11" t="s">
        <v>7</v>
      </c>
    </row>
    <row r="4" spans="1:12" s="4" customFormat="1" ht="19.2" customHeight="1" thickBot="1" x14ac:dyDescent="0.45">
      <c r="A4" s="63"/>
      <c r="B4" s="67" t="str">
        <f>(((('ม.2 รายบุคคล'!B4))))</f>
        <v xml:space="preserve">โรงเรียน …………………...................................................... </v>
      </c>
      <c r="C4" s="63"/>
      <c r="D4" s="63"/>
      <c r="E4" s="63"/>
      <c r="F4" s="63"/>
      <c r="G4" s="63"/>
      <c r="H4" s="63"/>
      <c r="J4" s="8" t="s">
        <v>8</v>
      </c>
      <c r="K4" s="13" t="s">
        <v>76</v>
      </c>
      <c r="L4" s="9" t="s">
        <v>9</v>
      </c>
    </row>
    <row r="5" spans="1:12" ht="19.2" customHeight="1" thickBot="1" x14ac:dyDescent="0.3">
      <c r="A5" s="52" t="s">
        <v>44</v>
      </c>
      <c r="J5" s="8" t="s">
        <v>10</v>
      </c>
      <c r="K5" s="13" t="s">
        <v>77</v>
      </c>
      <c r="L5" s="9" t="s">
        <v>11</v>
      </c>
    </row>
    <row r="6" spans="1:12" s="5" customFormat="1" ht="22.2" customHeight="1" thickBot="1" x14ac:dyDescent="0.55000000000000004">
      <c r="A6" s="97" t="s">
        <v>1</v>
      </c>
      <c r="B6" s="97" t="s">
        <v>2</v>
      </c>
      <c r="C6" s="110" t="s">
        <v>18</v>
      </c>
      <c r="D6" s="111"/>
      <c r="E6" s="111"/>
      <c r="F6" s="112" t="s">
        <v>36</v>
      </c>
      <c r="G6" s="112"/>
      <c r="H6" s="113"/>
      <c r="J6" s="8" t="s">
        <v>12</v>
      </c>
      <c r="K6" s="13" t="s">
        <v>78</v>
      </c>
      <c r="L6" s="9" t="s">
        <v>13</v>
      </c>
    </row>
    <row r="7" spans="1:12" s="5" customFormat="1" ht="22.8" customHeight="1" thickBot="1" x14ac:dyDescent="0.55000000000000004">
      <c r="A7" s="98"/>
      <c r="B7" s="98"/>
      <c r="C7" s="16" t="s">
        <v>19</v>
      </c>
      <c r="D7" s="16" t="s">
        <v>20</v>
      </c>
      <c r="E7" s="17" t="s">
        <v>21</v>
      </c>
      <c r="F7" s="68" t="s">
        <v>19</v>
      </c>
      <c r="G7" s="36" t="s">
        <v>20</v>
      </c>
      <c r="H7" s="38" t="s">
        <v>21</v>
      </c>
      <c r="J7" s="8" t="s">
        <v>14</v>
      </c>
      <c r="K7" s="13" t="s">
        <v>79</v>
      </c>
      <c r="L7" s="9" t="s">
        <v>15</v>
      </c>
    </row>
    <row r="8" spans="1:12" s="5" customFormat="1" ht="25.8" customHeight="1" x14ac:dyDescent="0.6">
      <c r="A8" s="98"/>
      <c r="B8" s="99"/>
      <c r="C8" s="14" t="s">
        <v>22</v>
      </c>
      <c r="D8" s="20" t="s">
        <v>23</v>
      </c>
      <c r="E8" s="35" t="s">
        <v>24</v>
      </c>
      <c r="F8" s="69" t="s">
        <v>22</v>
      </c>
      <c r="G8" s="37" t="s">
        <v>23</v>
      </c>
      <c r="H8" s="39" t="s">
        <v>24</v>
      </c>
    </row>
    <row r="9" spans="1:12" s="5" customFormat="1" ht="24" thickBot="1" x14ac:dyDescent="0.65">
      <c r="A9" s="99"/>
      <c r="B9" s="27" t="s">
        <v>27</v>
      </c>
      <c r="C9" s="88">
        <f>SUM('ม.2 รายบุคคล'!D10:E10,'ม.2 รายบุคคล'!H10,'ม.2 รายบุคคล'!K10,'ม.2 รายบุคคล'!N10:O10,'ม.2 รายบุคคล'!S10:T10,'ม.2 รายบุคคล'!X10,'ม.2 รายบุคคล'!Z10,'ม.2 รายบุคคล'!AF10)</f>
        <v>14</v>
      </c>
      <c r="D9" s="89">
        <f>SUM('ม.2 รายบุคคล'!F10:G10,'ม.2 รายบุคคล'!I10:J10,'ม.2 รายบุคคล'!L10,'ม.2 รายบุคคล'!P10:Q10,'ม.2 รายบุคคล'!U10:V10,'ม.2 รายบุคคล'!Y10,'ม.2 รายบุคคล'!AA10:AE10)</f>
        <v>22</v>
      </c>
      <c r="E9" s="91">
        <f>SUM('ม.2 รายบุคคล'!M10,'ม.2 รายบุคคล'!R10,'ม.2 รายบุคคล'!W10,'ม.2 รายบุคคล'!AG10)</f>
        <v>12</v>
      </c>
      <c r="F9" s="70">
        <v>14</v>
      </c>
      <c r="G9" s="28">
        <v>22</v>
      </c>
      <c r="H9" s="79">
        <v>12</v>
      </c>
      <c r="J9" s="30" t="s">
        <v>29</v>
      </c>
      <c r="K9" s="33" t="s">
        <v>74</v>
      </c>
    </row>
    <row r="10" spans="1:12" s="5" customFormat="1" ht="24" thickBot="1" x14ac:dyDescent="0.65">
      <c r="A10" s="6">
        <v>1</v>
      </c>
      <c r="B10" s="27">
        <f>(((('ม.2 รายบุคคล'!C11))))</f>
        <v>0</v>
      </c>
      <c r="C10" s="90">
        <f>SUM('ม.2 รายบุคคล'!D11,'ม.2 รายบุคคล'!I11,'ม.2 รายบุคคล'!N11,'ม.2 รายบุคคล'!S11:T11,'ม.2 รายบุคคล'!X11:Y11,'ม.2 รายบุคคล'!AA11,'ม.2 รายบุคคล'!AC11:AD11)</f>
        <v>0</v>
      </c>
      <c r="D10" s="90">
        <f>SUM('ม.2 รายบุคคล'!E11:F11,'ม.2 รายบุคคล'!J11:L11,'ม.2 รายบุคคล'!O11:Q11,'ม.2 รายบุคคล'!U11:V11,'ม.2 รายบุคคล'!Z11,'ม.2 รายบุคคล'!AE11)</f>
        <v>0</v>
      </c>
      <c r="E10" s="92">
        <f>SUM('ม.2 รายบุคคล'!G11:H11,'ม.2 รายบุคคล'!M11,'ม.2 รายบุคคล'!R11,'ม.2 รายบุคคล'!W11,'ม.2 รายบุคคล'!AB11,'ม.2 รายบุคคล'!AF11:AG11)</f>
        <v>0</v>
      </c>
      <c r="F10" s="93" t="str">
        <f>IF(C10&lt;4,"ปรับปรุง",IF(C10&lt;7,"พอใช้",IF(C10&lt;11,"ดี",IF(C10&gt;=11,"ดีมาก",))))</f>
        <v>ปรับปรุง</v>
      </c>
      <c r="G10" s="93" t="str">
        <f>IF(D10&lt;6,"ปรับปรุง",IF(D10&lt;11,"พอใช้",IF(D10&lt;17,"ดี",IF(D10&gt;=17,"ดีมาก",))))</f>
        <v>ปรับปรุง</v>
      </c>
      <c r="H10" s="20" t="str">
        <f>IF(E10&lt;5,"ปรับปรุง",IF(E10&lt;10,"พอใช้",IF(E10&lt;15,"ดี",IF(E10&gt;=15,"ดีมาก",))))</f>
        <v>ปรับปรุง</v>
      </c>
      <c r="J10" s="10" t="s">
        <v>6</v>
      </c>
      <c r="K10" s="12" t="s">
        <v>58</v>
      </c>
      <c r="L10" s="11" t="s">
        <v>7</v>
      </c>
    </row>
    <row r="11" spans="1:12" s="5" customFormat="1" ht="24" thickBot="1" x14ac:dyDescent="0.65">
      <c r="A11" s="6">
        <v>2</v>
      </c>
      <c r="B11" s="27">
        <f>(((('ม.2 รายบุคคล'!C12))))</f>
        <v>0</v>
      </c>
      <c r="C11" s="90">
        <f>SUM('ม.2 รายบุคคล'!D12,'ม.2 รายบุคคล'!I12,'ม.2 รายบุคคล'!N12,'ม.2 รายบุคคล'!S12:T12,'ม.2 รายบุคคล'!X12:Y12,'ม.2 รายบุคคล'!AA12,'ม.2 รายบุคคล'!AC12:AD12)</f>
        <v>0</v>
      </c>
      <c r="D11" s="90">
        <f>SUM('ม.2 รายบุคคล'!E12:F12,'ม.2 รายบุคคล'!J12:L12,'ม.2 รายบุคคล'!O12:Q12,'ม.2 รายบุคคล'!U12:V12,'ม.2 รายบุคคล'!Z12,'ม.2 รายบุคคล'!AE12)</f>
        <v>0</v>
      </c>
      <c r="E11" s="92">
        <f>SUM('ม.2 รายบุคคล'!G12:H12,'ม.2 รายบุคคล'!M12,'ม.2 รายบุคคล'!R12,'ม.2 รายบุคคล'!W12,'ม.2 รายบุคคล'!AB12,'ม.2 รายบุคคล'!AF12:AG12)</f>
        <v>0</v>
      </c>
      <c r="F11" s="93" t="str">
        <f t="shared" ref="F11:F40" si="0">IF(C11&lt;4,"ปรับปรุง",IF(C11&lt;7,"พอใช้",IF(C11&lt;11,"ดี",IF(C11&gt;=11,"ดีมาก",))))</f>
        <v>ปรับปรุง</v>
      </c>
      <c r="G11" s="93" t="str">
        <f t="shared" ref="G11:G40" si="1">IF(D11&lt;6,"ปรับปรุง",IF(D11&lt;11,"พอใช้",IF(D11&lt;17,"ดี",IF(D11&gt;=17,"ดีมาก",))))</f>
        <v>ปรับปรุง</v>
      </c>
      <c r="H11" s="20" t="str">
        <f t="shared" ref="H11:H40" si="2">IF(E11&lt;5,"ปรับปรุง",IF(E11&lt;10,"พอใช้",IF(E11&lt;15,"ดี",IF(E11&gt;=15,"ดีมาก",))))</f>
        <v>ปรับปรุง</v>
      </c>
      <c r="J11" s="8" t="s">
        <v>8</v>
      </c>
      <c r="K11" s="13" t="s">
        <v>80</v>
      </c>
      <c r="L11" s="9" t="s">
        <v>9</v>
      </c>
    </row>
    <row r="12" spans="1:12" s="5" customFormat="1" ht="24" thickBot="1" x14ac:dyDescent="0.65">
      <c r="A12" s="6">
        <v>3</v>
      </c>
      <c r="B12" s="27">
        <f>(((('ม.2 รายบุคคล'!C13))))</f>
        <v>0</v>
      </c>
      <c r="C12" s="90">
        <f>SUM('ม.2 รายบุคคล'!D13,'ม.2 รายบุคคล'!I13,'ม.2 รายบุคคล'!N13,'ม.2 รายบุคคล'!S13:T13,'ม.2 รายบุคคล'!X13:Y13,'ม.2 รายบุคคล'!AA13,'ม.2 รายบุคคล'!AC13:AD13)</f>
        <v>0</v>
      </c>
      <c r="D12" s="90">
        <f>SUM('ม.2 รายบุคคล'!E13:F13,'ม.2 รายบุคคล'!J13:L13,'ม.2 รายบุคคล'!O13:Q13,'ม.2 รายบุคคล'!U13:V13,'ม.2 รายบุคคล'!Z13,'ม.2 รายบุคคล'!AE13)</f>
        <v>0</v>
      </c>
      <c r="E12" s="92">
        <f>SUM('ม.2 รายบุคคล'!G13:H13,'ม.2 รายบุคคล'!M13,'ม.2 รายบุคคล'!R13,'ม.2 รายบุคคล'!W13,'ม.2 รายบุคคล'!AB13,'ม.2 รายบุคคล'!AF13:AG13)</f>
        <v>0</v>
      </c>
      <c r="F12" s="93" t="str">
        <f t="shared" si="0"/>
        <v>ปรับปรุง</v>
      </c>
      <c r="G12" s="93" t="str">
        <f t="shared" si="1"/>
        <v>ปรับปรุง</v>
      </c>
      <c r="H12" s="20" t="str">
        <f t="shared" si="2"/>
        <v>ปรับปรุง</v>
      </c>
      <c r="J12" s="8" t="s">
        <v>10</v>
      </c>
      <c r="K12" s="13" t="s">
        <v>81</v>
      </c>
      <c r="L12" s="9" t="s">
        <v>11</v>
      </c>
    </row>
    <row r="13" spans="1:12" s="5" customFormat="1" ht="24" thickBot="1" x14ac:dyDescent="0.65">
      <c r="A13" s="6">
        <v>4</v>
      </c>
      <c r="B13" s="27">
        <f>(((('ม.2 รายบุคคล'!C14))))</f>
        <v>0</v>
      </c>
      <c r="C13" s="90">
        <f>SUM('ม.2 รายบุคคล'!D14,'ม.2 รายบุคคล'!I14,'ม.2 รายบุคคล'!N14,'ม.2 รายบุคคล'!S14:T14,'ม.2 รายบุคคล'!X14:Y14,'ม.2 รายบุคคล'!AA14,'ม.2 รายบุคคล'!AC14:AD14)</f>
        <v>0</v>
      </c>
      <c r="D13" s="90">
        <f>SUM('ม.2 รายบุคคล'!E14:F14,'ม.2 รายบุคคล'!J14:L14,'ม.2 รายบุคคล'!O14:Q14,'ม.2 รายบุคคล'!U14:V14,'ม.2 รายบุคคล'!Z14,'ม.2 รายบุคคล'!AE14)</f>
        <v>0</v>
      </c>
      <c r="E13" s="92">
        <f>SUM('ม.2 รายบุคคล'!G14:H14,'ม.2 รายบุคคล'!M14,'ม.2 รายบุคคล'!R14,'ม.2 รายบุคคล'!W14,'ม.2 รายบุคคล'!AB14,'ม.2 รายบุคคล'!AF14:AG14)</f>
        <v>0</v>
      </c>
      <c r="F13" s="93" t="str">
        <f t="shared" si="0"/>
        <v>ปรับปรุง</v>
      </c>
      <c r="G13" s="93" t="str">
        <f t="shared" si="1"/>
        <v>ปรับปรุง</v>
      </c>
      <c r="H13" s="20" t="str">
        <f t="shared" si="2"/>
        <v>ปรับปรุง</v>
      </c>
      <c r="J13" s="8" t="s">
        <v>12</v>
      </c>
      <c r="K13" s="13" t="s">
        <v>82</v>
      </c>
      <c r="L13" s="9" t="s">
        <v>13</v>
      </c>
    </row>
    <row r="14" spans="1:12" s="5" customFormat="1" ht="24" thickBot="1" x14ac:dyDescent="0.65">
      <c r="A14" s="6">
        <v>5</v>
      </c>
      <c r="B14" s="27">
        <f>(((('ม.2 รายบุคคล'!C15))))</f>
        <v>0</v>
      </c>
      <c r="C14" s="90">
        <f>SUM('ม.2 รายบุคคล'!D15,'ม.2 รายบุคคล'!I15,'ม.2 รายบุคคล'!N15,'ม.2 รายบุคคล'!S15:T15,'ม.2 รายบุคคล'!X15:Y15,'ม.2 รายบุคคล'!AA15,'ม.2 รายบุคคล'!AC15:AD15)</f>
        <v>0</v>
      </c>
      <c r="D14" s="90">
        <f>SUM('ม.2 รายบุคคล'!E15:F15,'ม.2 รายบุคคล'!J15:L15,'ม.2 รายบุคคล'!O15:Q15,'ม.2 รายบุคคล'!U15:V15,'ม.2 รายบุคคล'!Z15,'ม.2 รายบุคคล'!AE15)</f>
        <v>0</v>
      </c>
      <c r="E14" s="92">
        <f>SUM('ม.2 รายบุคคล'!G15:H15,'ม.2 รายบุคคล'!M15,'ม.2 รายบุคคล'!R15,'ม.2 รายบุคคล'!W15,'ม.2 รายบุคคล'!AB15,'ม.2 รายบุคคล'!AF15:AG15)</f>
        <v>0</v>
      </c>
      <c r="F14" s="93" t="str">
        <f t="shared" si="0"/>
        <v>ปรับปรุง</v>
      </c>
      <c r="G14" s="93" t="str">
        <f t="shared" si="1"/>
        <v>ปรับปรุง</v>
      </c>
      <c r="H14" s="20" t="str">
        <f t="shared" si="2"/>
        <v>ปรับปรุง</v>
      </c>
      <c r="J14" s="8" t="s">
        <v>14</v>
      </c>
      <c r="K14" s="13" t="s">
        <v>67</v>
      </c>
      <c r="L14" s="9" t="s">
        <v>15</v>
      </c>
    </row>
    <row r="15" spans="1:12" s="5" customFormat="1" ht="23.4" x14ac:dyDescent="0.6">
      <c r="A15" s="6">
        <v>6</v>
      </c>
      <c r="B15" s="27">
        <f>(((('ม.2 รายบุคคล'!C16))))</f>
        <v>0</v>
      </c>
      <c r="C15" s="90">
        <f>SUM('ม.2 รายบุคคล'!D16,'ม.2 รายบุคคล'!I16,'ม.2 รายบุคคล'!N16,'ม.2 รายบุคคล'!S16:T16,'ม.2 รายบุคคล'!X16:Y16,'ม.2 รายบุคคล'!AA16,'ม.2 รายบุคคล'!AC16:AD16)</f>
        <v>0</v>
      </c>
      <c r="D15" s="90">
        <f>SUM('ม.2 รายบุคคล'!E16:F16,'ม.2 รายบุคคล'!J16:L16,'ม.2 รายบุคคล'!O16:Q16,'ม.2 รายบุคคล'!U16:V16,'ม.2 รายบุคคล'!Z16,'ม.2 รายบุคคล'!AE16)</f>
        <v>0</v>
      </c>
      <c r="E15" s="92">
        <f>SUM('ม.2 รายบุคคล'!G16:H16,'ม.2 รายบุคคล'!M16,'ม.2 รายบุคคล'!R16,'ม.2 รายบุคคล'!W16,'ม.2 รายบุคคล'!AB16,'ม.2 รายบุคคล'!AF16:AG16)</f>
        <v>0</v>
      </c>
      <c r="F15" s="93" t="str">
        <f t="shared" si="0"/>
        <v>ปรับปรุง</v>
      </c>
      <c r="G15" s="93" t="str">
        <f t="shared" si="1"/>
        <v>ปรับปรุง</v>
      </c>
      <c r="H15" s="20" t="str">
        <f t="shared" si="2"/>
        <v>ปรับปรุง</v>
      </c>
      <c r="J15"/>
      <c r="K15"/>
      <c r="L15"/>
    </row>
    <row r="16" spans="1:12" s="5" customFormat="1" ht="23.4" x14ac:dyDescent="0.6">
      <c r="A16" s="6">
        <v>7</v>
      </c>
      <c r="B16" s="27">
        <f>(((('ม.2 รายบุคคล'!C17))))</f>
        <v>0</v>
      </c>
      <c r="C16" s="90">
        <f>SUM('ม.2 รายบุคคล'!D17,'ม.2 รายบุคคล'!I17,'ม.2 รายบุคคล'!N17,'ม.2 รายบุคคล'!S17:T17,'ม.2 รายบุคคล'!X17:Y17,'ม.2 รายบุคคล'!AA17,'ม.2 รายบุคคล'!AC17:AD17)</f>
        <v>0</v>
      </c>
      <c r="D16" s="90">
        <f>SUM('ม.2 รายบุคคล'!E17:F17,'ม.2 รายบุคคล'!J17:L17,'ม.2 รายบุคคล'!O17:Q17,'ม.2 รายบุคคล'!U17:V17,'ม.2 รายบุคคล'!Z17,'ม.2 รายบุคคล'!AE17)</f>
        <v>0</v>
      </c>
      <c r="E16" s="92">
        <f>SUM('ม.2 รายบุคคล'!G17:H17,'ม.2 รายบุคคล'!M17,'ม.2 รายบุคคล'!R17,'ม.2 รายบุคคล'!W17,'ม.2 รายบุคคล'!AB17,'ม.2 รายบุคคล'!AF17:AG17)</f>
        <v>0</v>
      </c>
      <c r="F16" s="93" t="str">
        <f t="shared" si="0"/>
        <v>ปรับปรุง</v>
      </c>
      <c r="G16" s="93" t="str">
        <f t="shared" si="1"/>
        <v>ปรับปรุง</v>
      </c>
      <c r="H16" s="20" t="str">
        <f t="shared" si="2"/>
        <v>ปรับปรุง</v>
      </c>
      <c r="J16"/>
      <c r="K16"/>
      <c r="L16"/>
    </row>
    <row r="17" spans="1:12" s="5" customFormat="1" ht="24" thickBot="1" x14ac:dyDescent="0.65">
      <c r="A17" s="6">
        <v>8</v>
      </c>
      <c r="B17" s="27">
        <f>(((('ม.2 รายบุคคล'!C18))))</f>
        <v>0</v>
      </c>
      <c r="C17" s="90">
        <f>SUM('ม.2 รายบุคคล'!D18,'ม.2 รายบุคคล'!I18,'ม.2 รายบุคคล'!N18,'ม.2 รายบุคคล'!S18:T18,'ม.2 รายบุคคล'!X18:Y18,'ม.2 รายบุคคล'!AA18,'ม.2 รายบุคคล'!AC18:AD18)</f>
        <v>0</v>
      </c>
      <c r="D17" s="90">
        <f>SUM('ม.2 รายบุคคล'!E18:F18,'ม.2 รายบุคคล'!J18:L18,'ม.2 รายบุคคล'!O18:Q18,'ม.2 รายบุคคล'!U18:V18,'ม.2 รายบุคคล'!Z18,'ม.2 รายบุคคล'!AE18)</f>
        <v>0</v>
      </c>
      <c r="E17" s="92">
        <f>SUM('ม.2 รายบุคคล'!G18:H18,'ม.2 รายบุคคล'!M18,'ม.2 รายบุคคล'!R18,'ม.2 รายบุคคล'!W18,'ม.2 รายบุคคล'!AB18,'ม.2 รายบุคคล'!AF18:AG18)</f>
        <v>0</v>
      </c>
      <c r="F17" s="93" t="str">
        <f t="shared" si="0"/>
        <v>ปรับปรุง</v>
      </c>
      <c r="G17" s="93" t="str">
        <f t="shared" si="1"/>
        <v>ปรับปรุง</v>
      </c>
      <c r="H17" s="20" t="str">
        <f t="shared" si="2"/>
        <v>ปรับปรุง</v>
      </c>
      <c r="J17" s="32" t="s">
        <v>30</v>
      </c>
      <c r="K17" t="s">
        <v>75</v>
      </c>
      <c r="L17"/>
    </row>
    <row r="18" spans="1:12" s="5" customFormat="1" ht="24" thickBot="1" x14ac:dyDescent="0.65">
      <c r="A18" s="6">
        <v>9</v>
      </c>
      <c r="B18" s="27">
        <f>(((('ม.2 รายบุคคล'!C19))))</f>
        <v>0</v>
      </c>
      <c r="C18" s="90">
        <f>SUM('ม.2 รายบุคคล'!D19,'ม.2 รายบุคคล'!I19,'ม.2 รายบุคคล'!N19,'ม.2 รายบุคคล'!S19:T19,'ม.2 รายบุคคล'!X19:Y19,'ม.2 รายบุคคล'!AA19,'ม.2 รายบุคคล'!AC19:AD19)</f>
        <v>0</v>
      </c>
      <c r="D18" s="90">
        <f>SUM('ม.2 รายบุคคล'!E19:F19,'ม.2 รายบุคคล'!J19:L19,'ม.2 รายบุคคล'!O19:Q19,'ม.2 รายบุคคล'!U19:V19,'ม.2 รายบุคคล'!Z19,'ม.2 รายบุคคล'!AE19)</f>
        <v>0</v>
      </c>
      <c r="E18" s="92">
        <f>SUM('ม.2 รายบุคคล'!G19:H19,'ม.2 รายบุคคล'!M19,'ม.2 รายบุคคล'!R19,'ม.2 รายบุคคล'!W19,'ม.2 รายบุคคล'!AB19,'ม.2 รายบุคคล'!AF19:AG19)</f>
        <v>0</v>
      </c>
      <c r="F18" s="93" t="str">
        <f t="shared" si="0"/>
        <v>ปรับปรุง</v>
      </c>
      <c r="G18" s="93" t="str">
        <f t="shared" si="1"/>
        <v>ปรับปรุง</v>
      </c>
      <c r="H18" s="20" t="str">
        <f t="shared" si="2"/>
        <v>ปรับปรุง</v>
      </c>
      <c r="J18" s="10" t="s">
        <v>6</v>
      </c>
      <c r="K18" s="12" t="s">
        <v>57</v>
      </c>
      <c r="L18" s="11" t="s">
        <v>7</v>
      </c>
    </row>
    <row r="19" spans="1:12" ht="24" thickBot="1" x14ac:dyDescent="0.65">
      <c r="A19" s="6">
        <v>10</v>
      </c>
      <c r="B19" s="27">
        <f>(((('ม.2 รายบุคคล'!C20))))</f>
        <v>0</v>
      </c>
      <c r="C19" s="90">
        <f>SUM('ม.2 รายบุคคล'!D20,'ม.2 รายบุคคล'!I20,'ม.2 รายบุคคล'!N20,'ม.2 รายบุคคล'!S20:T20,'ม.2 รายบุคคล'!X20:Y20,'ม.2 รายบุคคล'!AA20,'ม.2 รายบุคคล'!AC20:AD20)</f>
        <v>0</v>
      </c>
      <c r="D19" s="90">
        <f>SUM('ม.2 รายบุคคล'!E20:F20,'ม.2 รายบุคคล'!J20:L20,'ม.2 รายบุคคล'!O20:Q20,'ม.2 รายบุคคล'!U20:V20,'ม.2 รายบุคคล'!Z20,'ม.2 รายบุคคล'!AE20)</f>
        <v>0</v>
      </c>
      <c r="E19" s="92">
        <f>SUM('ม.2 รายบุคคล'!G20:H20,'ม.2 รายบุคคล'!M20,'ม.2 รายบุคคล'!R20,'ม.2 รายบุคคล'!W20,'ม.2 รายบุคคล'!AB20,'ม.2 รายบุคคล'!AF20:AG20)</f>
        <v>0</v>
      </c>
      <c r="F19" s="93" t="str">
        <f t="shared" si="0"/>
        <v>ปรับปรุง</v>
      </c>
      <c r="G19" s="93" t="str">
        <f t="shared" si="1"/>
        <v>ปรับปรุง</v>
      </c>
      <c r="H19" s="20" t="str">
        <f t="shared" si="2"/>
        <v>ปรับปรุง</v>
      </c>
      <c r="J19" s="8" t="s">
        <v>8</v>
      </c>
      <c r="K19" s="13" t="s">
        <v>83</v>
      </c>
      <c r="L19" s="9" t="s">
        <v>9</v>
      </c>
    </row>
    <row r="20" spans="1:12" ht="24" thickBot="1" x14ac:dyDescent="0.65">
      <c r="A20" s="6">
        <v>11</v>
      </c>
      <c r="B20" s="27">
        <f>(((('ม.2 รายบุคคล'!C21))))</f>
        <v>0</v>
      </c>
      <c r="C20" s="90">
        <f>SUM('ม.2 รายบุคคล'!D21,'ม.2 รายบุคคล'!I21,'ม.2 รายบุคคล'!N21,'ม.2 รายบุคคล'!S21:T21,'ม.2 รายบุคคล'!X21:Y21,'ม.2 รายบุคคล'!AA21,'ม.2 รายบุคคล'!AC21:AD21)</f>
        <v>0</v>
      </c>
      <c r="D20" s="90">
        <f>SUM('ม.2 รายบุคคล'!E21:F21,'ม.2 รายบุคคล'!J21:L21,'ม.2 รายบุคคล'!O21:Q21,'ม.2 รายบุคคล'!U21:V21,'ม.2 รายบุคคล'!Z21,'ม.2 รายบุคคล'!AE21)</f>
        <v>0</v>
      </c>
      <c r="E20" s="92">
        <f>SUM('ม.2 รายบุคคล'!G21:H21,'ม.2 รายบุคคล'!M21,'ม.2 รายบุคคล'!R21,'ม.2 รายบุคคล'!W21,'ม.2 รายบุคคล'!AB21,'ม.2 รายบุคคล'!AF21:AG21)</f>
        <v>0</v>
      </c>
      <c r="F20" s="93" t="str">
        <f t="shared" si="0"/>
        <v>ปรับปรุง</v>
      </c>
      <c r="G20" s="93" t="str">
        <f t="shared" si="1"/>
        <v>ปรับปรุง</v>
      </c>
      <c r="H20" s="20" t="str">
        <f t="shared" si="2"/>
        <v>ปรับปรุง</v>
      </c>
      <c r="J20" s="8" t="s">
        <v>10</v>
      </c>
      <c r="K20" s="13" t="s">
        <v>66</v>
      </c>
      <c r="L20" s="9" t="s">
        <v>11</v>
      </c>
    </row>
    <row r="21" spans="1:12" ht="24" thickBot="1" x14ac:dyDescent="0.65">
      <c r="A21" s="6">
        <v>12</v>
      </c>
      <c r="B21" s="27">
        <f>(((('ม.2 รายบุคคล'!C22))))</f>
        <v>0</v>
      </c>
      <c r="C21" s="90">
        <f>SUM('ม.2 รายบุคคล'!D22,'ม.2 รายบุคคล'!I22,'ม.2 รายบุคคล'!N22,'ม.2 รายบุคคล'!S22:T22,'ม.2 รายบุคคล'!X22:Y22,'ม.2 รายบุคคล'!AA22,'ม.2 รายบุคคล'!AC22:AD22)</f>
        <v>0</v>
      </c>
      <c r="D21" s="90">
        <f>SUM('ม.2 รายบุคคล'!E22:F22,'ม.2 รายบุคคล'!J22:L22,'ม.2 รายบุคคล'!O22:Q22,'ม.2 รายบุคคล'!U22:V22,'ม.2 รายบุคคล'!Z22,'ม.2 รายบุคคล'!AE22)</f>
        <v>0</v>
      </c>
      <c r="E21" s="92">
        <f>SUM('ม.2 รายบุคคล'!G22:H22,'ม.2 รายบุคคล'!M22,'ม.2 รายบุคคล'!R22,'ม.2 รายบุคคล'!W22,'ม.2 รายบุคคล'!AB22,'ม.2 รายบุคคล'!AF22:AG22)</f>
        <v>0</v>
      </c>
      <c r="F21" s="93" t="str">
        <f t="shared" si="0"/>
        <v>ปรับปรุง</v>
      </c>
      <c r="G21" s="93" t="str">
        <f t="shared" si="1"/>
        <v>ปรับปรุง</v>
      </c>
      <c r="H21" s="20" t="str">
        <f t="shared" si="2"/>
        <v>ปรับปรุง</v>
      </c>
      <c r="J21" s="8" t="s">
        <v>12</v>
      </c>
      <c r="K21" s="13" t="s">
        <v>84</v>
      </c>
      <c r="L21" s="9" t="s">
        <v>13</v>
      </c>
    </row>
    <row r="22" spans="1:12" ht="24" thickBot="1" x14ac:dyDescent="0.65">
      <c r="A22" s="6">
        <v>13</v>
      </c>
      <c r="B22" s="27">
        <f>(((('ม.2 รายบุคคล'!C23))))</f>
        <v>0</v>
      </c>
      <c r="C22" s="90">
        <f>SUM('ม.2 รายบุคคล'!D23,'ม.2 รายบุคคล'!I23,'ม.2 รายบุคคล'!N23,'ม.2 รายบุคคล'!S23:T23,'ม.2 รายบุคคล'!X23:Y23,'ม.2 รายบุคคล'!AA23,'ม.2 รายบุคคล'!AC23:AD23)</f>
        <v>0</v>
      </c>
      <c r="D22" s="90">
        <f>SUM('ม.2 รายบุคคล'!E23:F23,'ม.2 รายบุคคล'!J23:L23,'ม.2 รายบุคคล'!O23:Q23,'ม.2 รายบุคคล'!U23:V23,'ม.2 รายบุคคล'!Z23,'ม.2 รายบุคคล'!AE23)</f>
        <v>0</v>
      </c>
      <c r="E22" s="92">
        <f>SUM('ม.2 รายบุคคล'!G23:H23,'ม.2 รายบุคคล'!M23,'ม.2 รายบุคคล'!R23,'ม.2 รายบุคคล'!W23,'ม.2 รายบุคคล'!AB23,'ม.2 รายบุคคล'!AF23:AG23)</f>
        <v>0</v>
      </c>
      <c r="F22" s="93" t="str">
        <f t="shared" si="0"/>
        <v>ปรับปรุง</v>
      </c>
      <c r="G22" s="93" t="str">
        <f t="shared" si="1"/>
        <v>ปรับปรุง</v>
      </c>
      <c r="H22" s="20" t="str">
        <f t="shared" si="2"/>
        <v>ปรับปรุง</v>
      </c>
      <c r="J22" s="8" t="s">
        <v>14</v>
      </c>
      <c r="K22" s="13" t="s">
        <v>65</v>
      </c>
      <c r="L22" s="9" t="s">
        <v>15</v>
      </c>
    </row>
    <row r="23" spans="1:12" ht="23.4" x14ac:dyDescent="0.6">
      <c r="A23" s="6">
        <v>14</v>
      </c>
      <c r="B23" s="27">
        <f>(((('ม.2 รายบุคคล'!C24))))</f>
        <v>0</v>
      </c>
      <c r="C23" s="90">
        <f>SUM('ม.2 รายบุคคล'!D24,'ม.2 รายบุคคล'!I24,'ม.2 รายบุคคล'!N24,'ม.2 รายบุคคล'!S24:T24,'ม.2 รายบุคคล'!X24:Y24,'ม.2 รายบุคคล'!AA24,'ม.2 รายบุคคล'!AC24:AD24)</f>
        <v>0</v>
      </c>
      <c r="D23" s="90">
        <f>SUM('ม.2 รายบุคคล'!E24:F24,'ม.2 รายบุคคล'!J24:L24,'ม.2 รายบุคคล'!O24:Q24,'ม.2 รายบุคคล'!U24:V24,'ม.2 รายบุคคล'!Z24,'ม.2 รายบุคคล'!AE24)</f>
        <v>0</v>
      </c>
      <c r="E23" s="92">
        <f>SUM('ม.2 รายบุคคล'!G24:H24,'ม.2 รายบุคคล'!M24,'ม.2 รายบุคคล'!R24,'ม.2 รายบุคคล'!W24,'ม.2 รายบุคคล'!AB24,'ม.2 รายบุคคล'!AF24:AG24)</f>
        <v>0</v>
      </c>
      <c r="F23" s="93" t="str">
        <f t="shared" si="0"/>
        <v>ปรับปรุง</v>
      </c>
      <c r="G23" s="93" t="str">
        <f t="shared" si="1"/>
        <v>ปรับปรุง</v>
      </c>
      <c r="H23" s="20" t="str">
        <f t="shared" si="2"/>
        <v>ปรับปรุง</v>
      </c>
    </row>
    <row r="24" spans="1:12" ht="23.4" x14ac:dyDescent="0.6">
      <c r="A24" s="6">
        <v>15</v>
      </c>
      <c r="B24" s="27">
        <f>(((('ม.2 รายบุคคล'!C25))))</f>
        <v>0</v>
      </c>
      <c r="C24" s="90">
        <f>SUM('ม.2 รายบุคคล'!D25,'ม.2 รายบุคคล'!I25,'ม.2 รายบุคคล'!N25,'ม.2 รายบุคคล'!S25:T25,'ม.2 รายบุคคล'!X25:Y25,'ม.2 รายบุคคล'!AA25,'ม.2 รายบุคคล'!AC25:AD25)</f>
        <v>0</v>
      </c>
      <c r="D24" s="90">
        <f>SUM('ม.2 รายบุคคล'!E25:F25,'ม.2 รายบุคคล'!J25:L25,'ม.2 รายบุคคล'!O25:Q25,'ม.2 รายบุคคล'!U25:V25,'ม.2 รายบุคคล'!Z25,'ม.2 รายบุคคล'!AE25)</f>
        <v>0</v>
      </c>
      <c r="E24" s="92">
        <f>SUM('ม.2 รายบุคคล'!G25:H25,'ม.2 รายบุคคล'!M25,'ม.2 รายบุคคล'!R25,'ม.2 รายบุคคล'!W25,'ม.2 รายบุคคล'!AB25,'ม.2 รายบุคคล'!AF25:AG25)</f>
        <v>0</v>
      </c>
      <c r="F24" s="93" t="str">
        <f t="shared" si="0"/>
        <v>ปรับปรุง</v>
      </c>
      <c r="G24" s="93" t="str">
        <f t="shared" si="1"/>
        <v>ปรับปรุง</v>
      </c>
      <c r="H24" s="20" t="str">
        <f t="shared" si="2"/>
        <v>ปรับปรุง</v>
      </c>
    </row>
    <row r="25" spans="1:12" ht="23.4" x14ac:dyDescent="0.6">
      <c r="A25" s="6">
        <v>16</v>
      </c>
      <c r="B25" s="27">
        <f>(((('ม.2 รายบุคคล'!C26))))</f>
        <v>0</v>
      </c>
      <c r="C25" s="90">
        <f>SUM('ม.2 รายบุคคล'!D26,'ม.2 รายบุคคล'!I26,'ม.2 รายบุคคล'!N26,'ม.2 รายบุคคล'!S26:T26,'ม.2 รายบุคคล'!X26:Y26,'ม.2 รายบุคคล'!AA26,'ม.2 รายบุคคล'!AC26:AD26)</f>
        <v>0</v>
      </c>
      <c r="D25" s="90">
        <f>SUM('ม.2 รายบุคคล'!E26:F26,'ม.2 รายบุคคล'!J26:L26,'ม.2 รายบุคคล'!O26:Q26,'ม.2 รายบุคคล'!U26:V26,'ม.2 รายบุคคล'!Z26,'ม.2 รายบุคคล'!AE26)</f>
        <v>0</v>
      </c>
      <c r="E25" s="92">
        <f>SUM('ม.2 รายบุคคล'!G26:H26,'ม.2 รายบุคคล'!M26,'ม.2 รายบุคคล'!R26,'ม.2 รายบุคคล'!W26,'ม.2 รายบุคคล'!AB26,'ม.2 รายบุคคล'!AF26:AG26)</f>
        <v>0</v>
      </c>
      <c r="F25" s="93" t="str">
        <f t="shared" si="0"/>
        <v>ปรับปรุง</v>
      </c>
      <c r="G25" s="93" t="str">
        <f t="shared" si="1"/>
        <v>ปรับปรุง</v>
      </c>
      <c r="H25" s="20" t="str">
        <f t="shared" si="2"/>
        <v>ปรับปรุง</v>
      </c>
    </row>
    <row r="26" spans="1:12" ht="23.4" x14ac:dyDescent="0.6">
      <c r="A26" s="6">
        <v>17</v>
      </c>
      <c r="B26" s="27">
        <f>(((('ม.2 รายบุคคล'!C27))))</f>
        <v>0</v>
      </c>
      <c r="C26" s="90">
        <f>SUM('ม.2 รายบุคคล'!D27,'ม.2 รายบุคคล'!I27,'ม.2 รายบุคคล'!N27,'ม.2 รายบุคคล'!S27:T27,'ม.2 รายบุคคล'!X27:Y27,'ม.2 รายบุคคล'!AA27,'ม.2 รายบุคคล'!AC27:AD27)</f>
        <v>0</v>
      </c>
      <c r="D26" s="90">
        <f>SUM('ม.2 รายบุคคล'!E27:F27,'ม.2 รายบุคคล'!J27:L27,'ม.2 รายบุคคล'!O27:Q27,'ม.2 รายบุคคล'!U27:V27,'ม.2 รายบุคคล'!Z27,'ม.2 รายบุคคล'!AE27)</f>
        <v>0</v>
      </c>
      <c r="E26" s="92">
        <f>SUM('ม.2 รายบุคคล'!G27:H27,'ม.2 รายบุคคล'!M27,'ม.2 รายบุคคล'!R27,'ม.2 รายบุคคล'!W27,'ม.2 รายบุคคล'!AB27,'ม.2 รายบุคคล'!AF27:AG27)</f>
        <v>0</v>
      </c>
      <c r="F26" s="93" t="str">
        <f t="shared" si="0"/>
        <v>ปรับปรุง</v>
      </c>
      <c r="G26" s="93" t="str">
        <f t="shared" si="1"/>
        <v>ปรับปรุง</v>
      </c>
      <c r="H26" s="20" t="str">
        <f t="shared" si="2"/>
        <v>ปรับปรุง</v>
      </c>
      <c r="J26" s="73"/>
      <c r="K26" s="73"/>
      <c r="L26" s="73"/>
    </row>
    <row r="27" spans="1:12" ht="23.4" x14ac:dyDescent="0.6">
      <c r="A27" s="6">
        <v>18</v>
      </c>
      <c r="B27" s="27">
        <f>(((('ม.2 รายบุคคล'!C28))))</f>
        <v>0</v>
      </c>
      <c r="C27" s="90">
        <f>SUM('ม.2 รายบุคคล'!D28,'ม.2 รายบุคคล'!I28,'ม.2 รายบุคคล'!N28,'ม.2 รายบุคคล'!S28:T28,'ม.2 รายบุคคล'!X28:Y28,'ม.2 รายบุคคล'!AA28,'ม.2 รายบุคคล'!AC28:AD28)</f>
        <v>0</v>
      </c>
      <c r="D27" s="90">
        <f>SUM('ม.2 รายบุคคล'!E28:F28,'ม.2 รายบุคคล'!J28:L28,'ม.2 รายบุคคล'!O28:Q28,'ม.2 รายบุคคล'!U28:V28,'ม.2 รายบุคคล'!Z28,'ม.2 รายบุคคล'!AE28)</f>
        <v>0</v>
      </c>
      <c r="E27" s="92">
        <f>SUM('ม.2 รายบุคคล'!G28:H28,'ม.2 รายบุคคล'!M28,'ม.2 รายบุคคล'!R28,'ม.2 รายบุคคล'!W28,'ม.2 รายบุคคล'!AB28,'ม.2 รายบุคคล'!AF28:AG28)</f>
        <v>0</v>
      </c>
      <c r="F27" s="93" t="str">
        <f t="shared" si="0"/>
        <v>ปรับปรุง</v>
      </c>
      <c r="G27" s="93" t="str">
        <f t="shared" si="1"/>
        <v>ปรับปรุง</v>
      </c>
      <c r="H27" s="20" t="str">
        <f t="shared" si="2"/>
        <v>ปรับปรุง</v>
      </c>
      <c r="J27" s="74"/>
      <c r="K27" s="75"/>
      <c r="L27" s="74"/>
    </row>
    <row r="28" spans="1:12" ht="23.4" x14ac:dyDescent="0.6">
      <c r="A28" s="6">
        <v>19</v>
      </c>
      <c r="B28" s="27">
        <f>(((('ม.2 รายบุคคล'!C29))))</f>
        <v>0</v>
      </c>
      <c r="C28" s="90">
        <f>SUM('ม.2 รายบุคคล'!D29,'ม.2 รายบุคคล'!I29,'ม.2 รายบุคคล'!N29,'ม.2 รายบุคคล'!S29:T29,'ม.2 รายบุคคล'!X29:Y29,'ม.2 รายบุคคล'!AA29,'ม.2 รายบุคคล'!AC29:AD29)</f>
        <v>0</v>
      </c>
      <c r="D28" s="90">
        <f>SUM('ม.2 รายบุคคล'!E29:F29,'ม.2 รายบุคคล'!J29:L29,'ม.2 รายบุคคล'!O29:Q29,'ม.2 รายบุคคล'!U29:V29,'ม.2 รายบุคคล'!Z29,'ม.2 รายบุคคล'!AE29)</f>
        <v>0</v>
      </c>
      <c r="E28" s="92">
        <f>SUM('ม.2 รายบุคคล'!G29:H29,'ม.2 รายบุคคล'!M29,'ม.2 รายบุคคล'!R29,'ม.2 รายบุคคล'!W29,'ม.2 รายบุคคล'!AB29,'ม.2 รายบุคคล'!AF29:AG29)</f>
        <v>0</v>
      </c>
      <c r="F28" s="93" t="str">
        <f t="shared" si="0"/>
        <v>ปรับปรุง</v>
      </c>
      <c r="G28" s="93" t="str">
        <f t="shared" si="1"/>
        <v>ปรับปรุง</v>
      </c>
      <c r="H28" s="20" t="str">
        <f t="shared" si="2"/>
        <v>ปรับปรุง</v>
      </c>
      <c r="J28" s="76"/>
      <c r="K28" s="77"/>
      <c r="L28" s="78"/>
    </row>
    <row r="29" spans="1:12" ht="23.4" x14ac:dyDescent="0.6">
      <c r="A29" s="6">
        <v>20</v>
      </c>
      <c r="B29" s="27">
        <f>(((('ม.2 รายบุคคล'!C30))))</f>
        <v>0</v>
      </c>
      <c r="C29" s="90">
        <f>SUM('ม.2 รายบุคคล'!D30,'ม.2 รายบุคคล'!I30,'ม.2 รายบุคคล'!N30,'ม.2 รายบุคคล'!S30:T30,'ม.2 รายบุคคล'!X30:Y30,'ม.2 รายบุคคล'!AA30,'ม.2 รายบุคคล'!AC30:AD30)</f>
        <v>0</v>
      </c>
      <c r="D29" s="90">
        <f>SUM('ม.2 รายบุคคล'!E30:F30,'ม.2 รายบุคคล'!J30:L30,'ม.2 รายบุคคล'!O30:Q30,'ม.2 รายบุคคล'!U30:V30,'ม.2 รายบุคคล'!Z30,'ม.2 รายบุคคล'!AE30)</f>
        <v>0</v>
      </c>
      <c r="E29" s="92">
        <f>SUM('ม.2 รายบุคคล'!G30:H30,'ม.2 รายบุคคล'!M30,'ม.2 รายบุคคล'!R30,'ม.2 รายบุคคล'!W30,'ม.2 รายบุคคล'!AB30,'ม.2 รายบุคคล'!AF30:AG30)</f>
        <v>0</v>
      </c>
      <c r="F29" s="93" t="str">
        <f t="shared" si="0"/>
        <v>ปรับปรุง</v>
      </c>
      <c r="G29" s="93" t="str">
        <f t="shared" si="1"/>
        <v>ปรับปรุง</v>
      </c>
      <c r="H29" s="20" t="str">
        <f t="shared" si="2"/>
        <v>ปรับปรุง</v>
      </c>
      <c r="J29" s="76"/>
      <c r="K29" s="77"/>
      <c r="L29" s="78"/>
    </row>
    <row r="30" spans="1:12" ht="23.4" x14ac:dyDescent="0.6">
      <c r="A30" s="6">
        <v>21</v>
      </c>
      <c r="B30" s="27">
        <f>(((('ม.2 รายบุคคล'!C31))))</f>
        <v>0</v>
      </c>
      <c r="C30" s="90">
        <f>SUM('ม.2 รายบุคคล'!D31,'ม.2 รายบุคคล'!I31,'ม.2 รายบุคคล'!N31,'ม.2 รายบุคคล'!S31:T31,'ม.2 รายบุคคล'!X31:Y31,'ม.2 รายบุคคล'!AA31,'ม.2 รายบุคคล'!AC31:AD31)</f>
        <v>0</v>
      </c>
      <c r="D30" s="90">
        <f>SUM('ม.2 รายบุคคล'!E31:F31,'ม.2 รายบุคคล'!J31:L31,'ม.2 รายบุคคล'!O31:Q31,'ม.2 รายบุคคล'!U31:V31,'ม.2 รายบุคคล'!Z31,'ม.2 รายบุคคล'!AE31)</f>
        <v>0</v>
      </c>
      <c r="E30" s="92">
        <f>SUM('ม.2 รายบุคคล'!G31:H31,'ม.2 รายบุคคล'!M31,'ม.2 รายบุคคล'!R31,'ม.2 รายบุคคล'!W31,'ม.2 รายบุคคล'!AB31,'ม.2 รายบุคคล'!AF31:AG31)</f>
        <v>0</v>
      </c>
      <c r="F30" s="93" t="str">
        <f t="shared" si="0"/>
        <v>ปรับปรุง</v>
      </c>
      <c r="G30" s="93" t="str">
        <f t="shared" si="1"/>
        <v>ปรับปรุง</v>
      </c>
      <c r="H30" s="20" t="str">
        <f t="shared" si="2"/>
        <v>ปรับปรุง</v>
      </c>
      <c r="J30" s="76"/>
      <c r="K30" s="77"/>
      <c r="L30" s="78"/>
    </row>
    <row r="31" spans="1:12" ht="23.4" x14ac:dyDescent="0.6">
      <c r="A31" s="6">
        <v>22</v>
      </c>
      <c r="B31" s="27">
        <f>(((('ม.2 รายบุคคล'!C32))))</f>
        <v>0</v>
      </c>
      <c r="C31" s="90">
        <f>SUM('ม.2 รายบุคคล'!D32,'ม.2 รายบุคคล'!I32,'ม.2 รายบุคคล'!N32,'ม.2 รายบุคคล'!S32:T32,'ม.2 รายบุคคล'!X32:Y32,'ม.2 รายบุคคล'!AA32,'ม.2 รายบุคคล'!AC32:AD32)</f>
        <v>0</v>
      </c>
      <c r="D31" s="90">
        <f>SUM('ม.2 รายบุคคล'!E32:F32,'ม.2 รายบุคคล'!J32:L32,'ม.2 รายบุคคล'!O32:Q32,'ม.2 รายบุคคล'!U32:V32,'ม.2 รายบุคคล'!Z32,'ม.2 รายบุคคล'!AE32)</f>
        <v>0</v>
      </c>
      <c r="E31" s="92">
        <f>SUM('ม.2 รายบุคคล'!G32:H32,'ม.2 รายบุคคล'!M32,'ม.2 รายบุคคล'!R32,'ม.2 รายบุคคล'!W32,'ม.2 รายบุคคล'!AB32,'ม.2 รายบุคคล'!AF32:AG32)</f>
        <v>0</v>
      </c>
      <c r="F31" s="93" t="str">
        <f t="shared" si="0"/>
        <v>ปรับปรุง</v>
      </c>
      <c r="G31" s="93" t="str">
        <f t="shared" si="1"/>
        <v>ปรับปรุง</v>
      </c>
      <c r="H31" s="20" t="str">
        <f t="shared" si="2"/>
        <v>ปรับปรุง</v>
      </c>
      <c r="J31" s="76"/>
      <c r="K31" s="77"/>
      <c r="L31" s="78"/>
    </row>
    <row r="32" spans="1:12" ht="23.4" x14ac:dyDescent="0.6">
      <c r="A32" s="6">
        <v>23</v>
      </c>
      <c r="B32" s="27">
        <f>(((('ม.2 รายบุคคล'!C33))))</f>
        <v>0</v>
      </c>
      <c r="C32" s="90">
        <f>SUM('ม.2 รายบุคคล'!D33,'ม.2 รายบุคคล'!I33,'ม.2 รายบุคคล'!N33,'ม.2 รายบุคคล'!S33:T33,'ม.2 รายบุคคล'!X33:Y33,'ม.2 รายบุคคล'!AA33,'ม.2 รายบุคคล'!AC33:AD33)</f>
        <v>0</v>
      </c>
      <c r="D32" s="90">
        <f>SUM('ม.2 รายบุคคล'!E33:F33,'ม.2 รายบุคคล'!J33:L33,'ม.2 รายบุคคล'!O33:Q33,'ม.2 รายบุคคล'!U33:V33,'ม.2 รายบุคคล'!Z33,'ม.2 รายบุคคล'!AE33)</f>
        <v>0</v>
      </c>
      <c r="E32" s="92">
        <f>SUM('ม.2 รายบุคคล'!G33:H33,'ม.2 รายบุคคล'!M33,'ม.2 รายบุคคล'!R33,'ม.2 รายบุคคล'!W33,'ม.2 รายบุคคล'!AB33,'ม.2 รายบุคคล'!AF33:AG33)</f>
        <v>0</v>
      </c>
      <c r="F32" s="93" t="str">
        <f t="shared" si="0"/>
        <v>ปรับปรุง</v>
      </c>
      <c r="G32" s="93" t="str">
        <f t="shared" si="1"/>
        <v>ปรับปรุง</v>
      </c>
      <c r="H32" s="20" t="str">
        <f t="shared" si="2"/>
        <v>ปรับปรุง</v>
      </c>
    </row>
    <row r="33" spans="1:8" ht="23.4" x14ac:dyDescent="0.6">
      <c r="A33" s="6">
        <v>24</v>
      </c>
      <c r="B33" s="27">
        <f>(((('ม.2 รายบุคคล'!C34))))</f>
        <v>0</v>
      </c>
      <c r="C33" s="90">
        <f>SUM('ม.2 รายบุคคล'!D34,'ม.2 รายบุคคล'!I34,'ม.2 รายบุคคล'!N34,'ม.2 รายบุคคล'!S34:T34,'ม.2 รายบุคคล'!X34:Y34,'ม.2 รายบุคคล'!AA34,'ม.2 รายบุคคล'!AC34:AD34)</f>
        <v>0</v>
      </c>
      <c r="D33" s="90">
        <f>SUM('ม.2 รายบุคคล'!E34:F34,'ม.2 รายบุคคล'!J34:L34,'ม.2 รายบุคคล'!O34:Q34,'ม.2 รายบุคคล'!U34:V34,'ม.2 รายบุคคล'!Z34,'ม.2 รายบุคคล'!AE34)</f>
        <v>0</v>
      </c>
      <c r="E33" s="92">
        <f>SUM('ม.2 รายบุคคล'!G34:H34,'ม.2 รายบุคคล'!M34,'ม.2 รายบุคคล'!R34,'ม.2 รายบุคคล'!W34,'ม.2 รายบุคคล'!AB34,'ม.2 รายบุคคล'!AF34:AG34)</f>
        <v>0</v>
      </c>
      <c r="F33" s="93" t="str">
        <f t="shared" si="0"/>
        <v>ปรับปรุง</v>
      </c>
      <c r="G33" s="93" t="str">
        <f t="shared" si="1"/>
        <v>ปรับปรุง</v>
      </c>
      <c r="H33" s="20" t="str">
        <f t="shared" si="2"/>
        <v>ปรับปรุง</v>
      </c>
    </row>
    <row r="34" spans="1:8" ht="23.4" x14ac:dyDescent="0.6">
      <c r="A34" s="6">
        <v>25</v>
      </c>
      <c r="B34" s="27">
        <f>(((('ม.2 รายบุคคล'!C35))))</f>
        <v>0</v>
      </c>
      <c r="C34" s="90">
        <f>SUM('ม.2 รายบุคคล'!D35,'ม.2 รายบุคคล'!I35,'ม.2 รายบุคคล'!N35,'ม.2 รายบุคคล'!S35:T35,'ม.2 รายบุคคล'!X35:Y35,'ม.2 รายบุคคล'!AA35,'ม.2 รายบุคคล'!AC35:AD35)</f>
        <v>0</v>
      </c>
      <c r="D34" s="90">
        <f>SUM('ม.2 รายบุคคล'!E35:F35,'ม.2 รายบุคคล'!J35:L35,'ม.2 รายบุคคล'!O35:Q35,'ม.2 รายบุคคล'!U35:V35,'ม.2 รายบุคคล'!Z35,'ม.2 รายบุคคล'!AE35)</f>
        <v>0</v>
      </c>
      <c r="E34" s="92">
        <f>SUM('ม.2 รายบุคคล'!G35:H35,'ม.2 รายบุคคล'!M35,'ม.2 รายบุคคล'!R35,'ม.2 รายบุคคล'!W35,'ม.2 รายบุคคล'!AB35,'ม.2 รายบุคคล'!AF35:AG35)</f>
        <v>0</v>
      </c>
      <c r="F34" s="93" t="str">
        <f t="shared" si="0"/>
        <v>ปรับปรุง</v>
      </c>
      <c r="G34" s="93" t="str">
        <f t="shared" si="1"/>
        <v>ปรับปรุง</v>
      </c>
      <c r="H34" s="20" t="str">
        <f t="shared" si="2"/>
        <v>ปรับปรุง</v>
      </c>
    </row>
    <row r="35" spans="1:8" ht="23.4" x14ac:dyDescent="0.6">
      <c r="A35" s="6">
        <v>26</v>
      </c>
      <c r="B35" s="27">
        <f>(((('ม.2 รายบุคคล'!C36))))</f>
        <v>0</v>
      </c>
      <c r="C35" s="90">
        <f>SUM('ม.2 รายบุคคล'!D36,'ม.2 รายบุคคล'!I36,'ม.2 รายบุคคล'!N36,'ม.2 รายบุคคล'!S36:T36,'ม.2 รายบุคคล'!X36:Y36,'ม.2 รายบุคคล'!AA36,'ม.2 รายบุคคล'!AC36:AD36)</f>
        <v>0</v>
      </c>
      <c r="D35" s="90">
        <f>SUM('ม.2 รายบุคคล'!E36:F36,'ม.2 รายบุคคล'!J36:L36,'ม.2 รายบุคคล'!O36:Q36,'ม.2 รายบุคคล'!U36:V36,'ม.2 รายบุคคล'!Z36,'ม.2 รายบุคคล'!AE36)</f>
        <v>0</v>
      </c>
      <c r="E35" s="92">
        <f>SUM('ม.2 รายบุคคล'!G36:H36,'ม.2 รายบุคคล'!M36,'ม.2 รายบุคคล'!R36,'ม.2 รายบุคคล'!W36,'ม.2 รายบุคคล'!AB36,'ม.2 รายบุคคล'!AF36:AG36)</f>
        <v>0</v>
      </c>
      <c r="F35" s="93" t="str">
        <f t="shared" si="0"/>
        <v>ปรับปรุง</v>
      </c>
      <c r="G35" s="93" t="str">
        <f t="shared" si="1"/>
        <v>ปรับปรุง</v>
      </c>
      <c r="H35" s="20" t="str">
        <f t="shared" si="2"/>
        <v>ปรับปรุง</v>
      </c>
    </row>
    <row r="36" spans="1:8" ht="23.4" x14ac:dyDescent="0.6">
      <c r="A36" s="6">
        <v>27</v>
      </c>
      <c r="B36" s="27">
        <f>(((('ม.2 รายบุคคล'!C37))))</f>
        <v>0</v>
      </c>
      <c r="C36" s="90">
        <f>SUM('ม.2 รายบุคคล'!D37,'ม.2 รายบุคคล'!I37,'ม.2 รายบุคคล'!N37,'ม.2 รายบุคคล'!S37:T37,'ม.2 รายบุคคล'!X37:Y37,'ม.2 รายบุคคล'!AA37,'ม.2 รายบุคคล'!AC37:AD37)</f>
        <v>0</v>
      </c>
      <c r="D36" s="90">
        <f>SUM('ม.2 รายบุคคล'!E37:F37,'ม.2 รายบุคคล'!J37:L37,'ม.2 รายบุคคล'!O37:Q37,'ม.2 รายบุคคล'!U37:V37,'ม.2 รายบุคคล'!Z37,'ม.2 รายบุคคล'!AE37)</f>
        <v>0</v>
      </c>
      <c r="E36" s="92">
        <f>SUM('ม.2 รายบุคคล'!G37:H37,'ม.2 รายบุคคล'!M37,'ม.2 รายบุคคล'!R37,'ม.2 รายบุคคล'!W37,'ม.2 รายบุคคล'!AB37,'ม.2 รายบุคคล'!AF37:AG37)</f>
        <v>0</v>
      </c>
      <c r="F36" s="93" t="str">
        <f t="shared" si="0"/>
        <v>ปรับปรุง</v>
      </c>
      <c r="G36" s="93" t="str">
        <f t="shared" si="1"/>
        <v>ปรับปรุง</v>
      </c>
      <c r="H36" s="20" t="str">
        <f t="shared" si="2"/>
        <v>ปรับปรุง</v>
      </c>
    </row>
    <row r="37" spans="1:8" ht="23.4" x14ac:dyDescent="0.6">
      <c r="A37" s="6">
        <v>28</v>
      </c>
      <c r="B37" s="27">
        <f>(((('ม.2 รายบุคคล'!C38))))</f>
        <v>0</v>
      </c>
      <c r="C37" s="90">
        <f>SUM('ม.2 รายบุคคล'!D38,'ม.2 รายบุคคล'!I38,'ม.2 รายบุคคล'!N38,'ม.2 รายบุคคล'!S38:T38,'ม.2 รายบุคคล'!X38:Y38,'ม.2 รายบุคคล'!AA38,'ม.2 รายบุคคล'!AC38:AD38)</f>
        <v>0</v>
      </c>
      <c r="D37" s="90">
        <f>SUM('ม.2 รายบุคคล'!E38:F38,'ม.2 รายบุคคล'!J38:L38,'ม.2 รายบุคคล'!O38:Q38,'ม.2 รายบุคคล'!U38:V38,'ม.2 รายบุคคล'!Z38,'ม.2 รายบุคคล'!AE38)</f>
        <v>0</v>
      </c>
      <c r="E37" s="92">
        <f>SUM('ม.2 รายบุคคล'!G38:H38,'ม.2 รายบุคคล'!M38,'ม.2 รายบุคคล'!R38,'ม.2 รายบุคคล'!W38,'ม.2 รายบุคคล'!AB38,'ม.2 รายบุคคล'!AF38:AG38)</f>
        <v>0</v>
      </c>
      <c r="F37" s="93" t="str">
        <f t="shared" si="0"/>
        <v>ปรับปรุง</v>
      </c>
      <c r="G37" s="93" t="str">
        <f t="shared" si="1"/>
        <v>ปรับปรุง</v>
      </c>
      <c r="H37" s="20" t="str">
        <f t="shared" si="2"/>
        <v>ปรับปรุง</v>
      </c>
    </row>
    <row r="38" spans="1:8" ht="23.4" x14ac:dyDescent="0.6">
      <c r="A38" s="6">
        <v>29</v>
      </c>
      <c r="B38" s="27">
        <f>(((('ม.2 รายบุคคล'!C39))))</f>
        <v>0</v>
      </c>
      <c r="C38" s="90">
        <f>SUM('ม.2 รายบุคคล'!D39,'ม.2 รายบุคคล'!I39,'ม.2 รายบุคคล'!N39,'ม.2 รายบุคคล'!S39:T39,'ม.2 รายบุคคล'!X39:Y39,'ม.2 รายบุคคล'!AA39,'ม.2 รายบุคคล'!AC39:AD39)</f>
        <v>0</v>
      </c>
      <c r="D38" s="90">
        <f>SUM('ม.2 รายบุคคล'!E39:F39,'ม.2 รายบุคคล'!J39:L39,'ม.2 รายบุคคล'!O39:Q39,'ม.2 รายบุคคล'!U39:V39,'ม.2 รายบุคคล'!Z39,'ม.2 รายบุคคล'!AE39)</f>
        <v>0</v>
      </c>
      <c r="E38" s="92">
        <f>SUM('ม.2 รายบุคคล'!G39:H39,'ม.2 รายบุคคล'!M39,'ม.2 รายบุคคล'!R39,'ม.2 รายบุคคล'!W39,'ม.2 รายบุคคล'!AB39,'ม.2 รายบุคคล'!AF39:AG39)</f>
        <v>0</v>
      </c>
      <c r="F38" s="93" t="str">
        <f t="shared" si="0"/>
        <v>ปรับปรุง</v>
      </c>
      <c r="G38" s="93" t="str">
        <f t="shared" si="1"/>
        <v>ปรับปรุง</v>
      </c>
      <c r="H38" s="20" t="str">
        <f t="shared" si="2"/>
        <v>ปรับปรุง</v>
      </c>
    </row>
    <row r="39" spans="1:8" ht="23.4" x14ac:dyDescent="0.6">
      <c r="A39" s="6">
        <v>30</v>
      </c>
      <c r="B39" s="27">
        <f>(((('ม.2 รายบุคคล'!C40))))</f>
        <v>0</v>
      </c>
      <c r="C39" s="90">
        <f>SUM('ม.2 รายบุคคล'!D40,'ม.2 รายบุคคล'!I40,'ม.2 รายบุคคล'!N40,'ม.2 รายบุคคล'!S40:T40,'ม.2 รายบุคคล'!X40:Y40,'ม.2 รายบุคคล'!AA40,'ม.2 รายบุคคล'!AC40:AD40)</f>
        <v>0</v>
      </c>
      <c r="D39" s="90">
        <f>SUM('ม.2 รายบุคคล'!E40:F40,'ม.2 รายบุคคล'!J40:L40,'ม.2 รายบุคคล'!O40:Q40,'ม.2 รายบุคคล'!U40:V40,'ม.2 รายบุคคล'!Z40,'ม.2 รายบุคคล'!AE40)</f>
        <v>0</v>
      </c>
      <c r="E39" s="92">
        <f>SUM('ม.2 รายบุคคล'!G40:H40,'ม.2 รายบุคคล'!M40,'ม.2 รายบุคคล'!R40,'ม.2 รายบุคคล'!W40,'ม.2 รายบุคคล'!AB40,'ม.2 รายบุคคล'!AF40:AG40)</f>
        <v>0</v>
      </c>
      <c r="F39" s="93" t="str">
        <f t="shared" si="0"/>
        <v>ปรับปรุง</v>
      </c>
      <c r="G39" s="93" t="str">
        <f t="shared" si="1"/>
        <v>ปรับปรุง</v>
      </c>
      <c r="H39" s="20" t="str">
        <f t="shared" si="2"/>
        <v>ปรับปรุง</v>
      </c>
    </row>
    <row r="40" spans="1:8" s="15" customFormat="1" ht="23.4" x14ac:dyDescent="0.6">
      <c r="A40" s="3"/>
      <c r="B40" s="3" t="s">
        <v>37</v>
      </c>
      <c r="C40" s="41">
        <f>AVERAGE(C10:C39)</f>
        <v>0</v>
      </c>
      <c r="D40" s="42">
        <f t="shared" ref="D40:E40" si="3">AVERAGE(D10:D39)</f>
        <v>0</v>
      </c>
      <c r="E40" s="43">
        <f t="shared" si="3"/>
        <v>0</v>
      </c>
      <c r="F40" s="88" t="str">
        <f t="shared" si="0"/>
        <v>ปรับปรุง</v>
      </c>
      <c r="G40" s="89" t="str">
        <f t="shared" si="1"/>
        <v>ปรับปรุง</v>
      </c>
      <c r="H40" s="94" t="str">
        <f t="shared" si="2"/>
        <v>ปรับปรุง</v>
      </c>
    </row>
    <row r="41" spans="1:8" s="15" customFormat="1" ht="23.4" x14ac:dyDescent="0.6"/>
    <row r="42" spans="1:8" x14ac:dyDescent="0.25">
      <c r="B42" t="s">
        <v>55</v>
      </c>
    </row>
    <row r="43" spans="1:8" x14ac:dyDescent="0.25">
      <c r="B43" t="s">
        <v>54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F4" sqref="F4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26" t="s">
        <v>45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23.4" x14ac:dyDescent="0.2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23.4" x14ac:dyDescent="0.25">
      <c r="A3" s="108" t="s">
        <v>85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ht="23.4" customHeight="1" x14ac:dyDescent="0.25">
      <c r="A4" s="72" t="str">
        <f>(((('ม.2 รายบุคคล'!B4))))</f>
        <v xml:space="preserve">โรงเรียน …………………...................................................... 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s="15" customFormat="1" ht="23.4" x14ac:dyDescent="0.6">
      <c r="A5" s="127" t="s">
        <v>46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s="15" customFormat="1" ht="23.4" x14ac:dyDescent="0.6">
      <c r="A6" s="53"/>
      <c r="B6" s="128" t="s">
        <v>47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9"/>
    </row>
    <row r="7" spans="1:17" s="15" customFormat="1" ht="23.4" x14ac:dyDescent="0.6">
      <c r="A7" s="54" t="s">
        <v>48</v>
      </c>
      <c r="B7" s="115" t="s">
        <v>49</v>
      </c>
      <c r="C7" s="115"/>
      <c r="D7" s="115"/>
      <c r="E7" s="116"/>
      <c r="F7" s="117" t="s">
        <v>50</v>
      </c>
      <c r="G7" s="118"/>
      <c r="H7" s="118"/>
      <c r="I7" s="119"/>
      <c r="J7" s="120" t="s">
        <v>51</v>
      </c>
      <c r="K7" s="121"/>
      <c r="L7" s="121"/>
      <c r="M7" s="122"/>
      <c r="N7" s="123" t="s">
        <v>18</v>
      </c>
      <c r="O7" s="124"/>
      <c r="P7" s="124"/>
      <c r="Q7" s="125"/>
    </row>
    <row r="8" spans="1:17" s="15" customFormat="1" ht="23.4" x14ac:dyDescent="0.6">
      <c r="A8" s="55"/>
      <c r="B8" s="56" t="s">
        <v>9</v>
      </c>
      <c r="C8" s="41" t="s">
        <v>11</v>
      </c>
      <c r="D8" s="41" t="s">
        <v>13</v>
      </c>
      <c r="E8" s="57" t="s">
        <v>15</v>
      </c>
      <c r="F8" s="42" t="s">
        <v>9</v>
      </c>
      <c r="G8" s="42" t="s">
        <v>11</v>
      </c>
      <c r="H8" s="42" t="s">
        <v>13</v>
      </c>
      <c r="I8" s="58" t="s">
        <v>15</v>
      </c>
      <c r="J8" s="43" t="s">
        <v>9</v>
      </c>
      <c r="K8" s="43" t="s">
        <v>11</v>
      </c>
      <c r="L8" s="43" t="s">
        <v>13</v>
      </c>
      <c r="M8" s="59" t="s">
        <v>15</v>
      </c>
      <c r="N8" s="48" t="s">
        <v>9</v>
      </c>
      <c r="O8" s="48" t="s">
        <v>11</v>
      </c>
      <c r="P8" s="48" t="s">
        <v>13</v>
      </c>
      <c r="Q8" s="60" t="s">
        <v>15</v>
      </c>
    </row>
    <row r="9" spans="1:17" s="15" customFormat="1" ht="42.6" customHeight="1" x14ac:dyDescent="0.6">
      <c r="A9" s="20">
        <f>COUNT('ม.2 รายบุคคล'!B11:B40)</f>
        <v>30</v>
      </c>
      <c r="B9" s="40">
        <f>COUNTIFS('ม.2 แยกสมรรถนะ'!F10:F39,"ดีมาก")</f>
        <v>0</v>
      </c>
      <c r="C9" s="40">
        <f>COUNTIFS('ม.2 แยกสมรรถนะ'!F10:F39,"ดี")</f>
        <v>0</v>
      </c>
      <c r="D9" s="40">
        <f>COUNTIFS('ม.2 แยกสมรรถนะ'!F10:F39,"พอใช้")</f>
        <v>0</v>
      </c>
      <c r="E9" s="40">
        <f>COUNTIFS('ม.2 แยกสมรรถนะ'!F10:F39,"ปรับปรุง")</f>
        <v>30</v>
      </c>
      <c r="F9" s="40">
        <f>COUNTIFS('ม.2 แยกสมรรถนะ'!G10:G39,"ดีมาก")</f>
        <v>0</v>
      </c>
      <c r="G9" s="40">
        <f>COUNTIFS('ม.2 แยกสมรรถนะ'!G10:G39,"ดี")</f>
        <v>0</v>
      </c>
      <c r="H9" s="40">
        <f>COUNTIFS('ม.2 แยกสมรรถนะ'!F10:F31,"พอใช้")</f>
        <v>0</v>
      </c>
      <c r="I9" s="40">
        <f>COUNTIFS('ม.2 แยกสมรรถนะ'!H10:H39,"ปรับปรุง")</f>
        <v>30</v>
      </c>
      <c r="J9" s="40">
        <f>COUNTIFS('ม.2 แยกสมรรถนะ'!H10:H39,"ดีมาก")</f>
        <v>0</v>
      </c>
      <c r="K9" s="40">
        <f>COUNTIFS('ม.2 แยกสมรรถนะ'!I10:I39,"ดี")</f>
        <v>0</v>
      </c>
      <c r="L9" s="40">
        <f>COUNTIFS('ม.2 แยกสมรรถนะ'!J10:J39,"พอใช้")</f>
        <v>0</v>
      </c>
      <c r="M9" s="40">
        <f>COUNTIFS('ม.2 แยกสมรรถนะ'!H10:K39,"ปรับปรุง")</f>
        <v>30</v>
      </c>
      <c r="N9" s="48">
        <f>COUNTIFS('ม.2 รายบุคคล'!AI10:AI40,"ดีมาก")</f>
        <v>0</v>
      </c>
      <c r="O9" s="48">
        <f>COUNTIFS('ม.2 รายบุคคล'!AI10:AI40,"ดี")</f>
        <v>0</v>
      </c>
      <c r="P9" s="48">
        <f>COUNTIFS('ม.2 รายบุคคล'!AI10:AI40,"พอใช้")</f>
        <v>0</v>
      </c>
      <c r="Q9" s="48">
        <f>COUNTIFS('ม.2 รายบุคคล'!AI10:AI40,"ปรับปรุง")</f>
        <v>30</v>
      </c>
    </row>
    <row r="10" spans="1:17" s="15" customFormat="1" ht="42.6" customHeight="1" x14ac:dyDescent="0.6">
      <c r="A10" s="61" t="s">
        <v>52</v>
      </c>
      <c r="B10" s="40">
        <f>(B9*100)/A9</f>
        <v>0</v>
      </c>
      <c r="C10" s="40">
        <f>(C9*100)/A9</f>
        <v>0</v>
      </c>
      <c r="D10" s="40">
        <f>(D9*100)/A9</f>
        <v>0</v>
      </c>
      <c r="E10" s="40">
        <f>(E9*100)/A9</f>
        <v>100</v>
      </c>
      <c r="F10" s="40">
        <f>(F9*100)/A9</f>
        <v>0</v>
      </c>
      <c r="G10" s="40">
        <f>(G9*100)/A9</f>
        <v>0</v>
      </c>
      <c r="H10" s="40">
        <f>(H9*100)/A9</f>
        <v>0</v>
      </c>
      <c r="I10" s="40">
        <f>(I9*100)/A9</f>
        <v>100</v>
      </c>
      <c r="J10" s="40">
        <f>(J9100)/A9</f>
        <v>0</v>
      </c>
      <c r="K10" s="40">
        <f>(K9100)/A9</f>
        <v>0</v>
      </c>
      <c r="L10" s="40">
        <f>(L9100)/A9</f>
        <v>0</v>
      </c>
      <c r="M10" s="40">
        <f>(M9*100)/A9</f>
        <v>100</v>
      </c>
      <c r="N10" s="48">
        <f>(N9*100)/A9</f>
        <v>0</v>
      </c>
      <c r="O10" s="48">
        <f>(O9*100)/A9</f>
        <v>0</v>
      </c>
      <c r="P10" s="48">
        <f>(P9*100)/A9</f>
        <v>0</v>
      </c>
      <c r="Q10" s="48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62" t="s">
        <v>53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ม.2 รายบุคคล</vt:lpstr>
      <vt:lpstr>ม.2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2018-08-22T04:07:15Z</dcterms:modified>
</cp:coreProperties>
</file>